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桌面\二次所\泵房接收、验收\2-1、二次供水设施工程验收资料\"/>
    </mc:Choice>
  </mc:AlternateContent>
  <bookViews>
    <workbookView xWindow="0" yWindow="0" windowWidth="12000" windowHeight="4965" tabRatio="552" firstSheet="1" activeTab="4" xr2:uid="{00000000-000D-0000-FFFF-FFFF00000000}"/>
  </bookViews>
  <sheets>
    <sheet name="Macro1" sheetId="6" state="veryHidden" r:id="rId1"/>
    <sheet name="供水设施档案" sheetId="1" r:id="rId2"/>
    <sheet name="分区情况表" sheetId="2" r:id="rId3"/>
    <sheet name="控制柜配置清单" sheetId="5" r:id="rId4"/>
    <sheet name="水池001" sheetId="4" r:id="rId5"/>
    <sheet name="水池002" sheetId="7" r:id="rId6"/>
  </sheets>
  <definedNames>
    <definedName name="_xlnm.Print_Area" localSheetId="2">分区情况表!$A$1:$O$34</definedName>
    <definedName name="_xlnm.Print_Area" localSheetId="4">水池001!$A$1:$AE$47</definedName>
    <definedName name="_xlnm.Print_Area" localSheetId="5">水池002!$A$1:$AE$47</definedName>
  </definedNames>
  <calcPr calcId="171027" concurrentCalc="0"/>
</workbook>
</file>

<file path=xl/calcChain.xml><?xml version="1.0" encoding="utf-8"?>
<calcChain xmlns="http://schemas.openxmlformats.org/spreadsheetml/2006/main">
  <c r="G6" i="7" l="1"/>
  <c r="O8" i="1"/>
  <c r="N42" i="1"/>
  <c r="G6" i="4"/>
  <c r="D5" i="2"/>
  <c r="J6" i="2"/>
  <c r="H12" i="2"/>
  <c r="E12" i="2"/>
  <c r="O5" i="2"/>
  <c r="N12" i="2"/>
  <c r="K12" i="2"/>
  <c r="E11" i="2"/>
  <c r="N11" i="2"/>
  <c r="K11" i="2"/>
  <c r="H11" i="2"/>
  <c r="M10" i="2"/>
  <c r="M9" i="2"/>
  <c r="M8" i="2"/>
  <c r="M7" i="2"/>
  <c r="M6" i="2"/>
  <c r="M5" i="2"/>
  <c r="J10" i="2"/>
  <c r="J9" i="2"/>
  <c r="J8" i="2"/>
  <c r="J7" i="2"/>
  <c r="J5" i="2"/>
  <c r="G10" i="2"/>
  <c r="G9" i="2"/>
  <c r="G8" i="2"/>
  <c r="G7" i="2"/>
  <c r="G6" i="2"/>
  <c r="G5" i="2"/>
  <c r="D10" i="2"/>
  <c r="D9" i="2"/>
  <c r="D7" i="2"/>
  <c r="D8" i="2"/>
  <c r="D6" i="2"/>
  <c r="O10" i="2"/>
  <c r="O9" i="2"/>
  <c r="O8" i="2"/>
  <c r="O7" i="2"/>
  <c r="O6" i="2"/>
  <c r="O12" i="2"/>
  <c r="O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18666140520@qq.com</author>
    <author>meng</author>
  </authors>
  <commentList>
    <comment ref="N1" authorId="0" shapeId="0" xr:uid="{00000000-0006-0000-0100-000001000000}">
      <text>
        <r>
          <rPr>
            <b/>
            <sz val="12"/>
            <color indexed="81"/>
            <rFont val="仿宋"/>
            <family val="3"/>
            <charset val="134"/>
          </rPr>
          <t xml:space="preserve">编号由管辖供水所制定，报管网设施办核准有效。
</t>
        </r>
      </text>
    </comment>
    <comment ref="D3" authorId="1" shapeId="0" xr:uid="{00000000-0006-0000-0100-000002000000}">
      <text>
        <r>
          <rPr>
            <b/>
            <sz val="12"/>
            <color indexed="81"/>
            <rFont val="仿宋"/>
            <family val="3"/>
            <charset val="134"/>
          </rPr>
          <t>需填写小区详细地址并精准到泵房位置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4" authorId="1" shapeId="0" xr:uid="{0633B167-F63E-4BD8-A17F-4245FBDB8D7A}">
      <text>
        <r>
          <rPr>
            <b/>
            <sz val="9"/>
            <color indexed="81"/>
            <rFont val="宋体"/>
            <family val="3"/>
            <charset val="134"/>
          </rPr>
          <t>新建小区填写施工单位信息</t>
        </r>
      </text>
    </comment>
    <comment ref="A6" authorId="1" shapeId="0" xr:uid="{00000000-0006-0000-0100-000003000000}">
      <text>
        <r>
          <rPr>
            <b/>
            <sz val="12"/>
            <color indexed="81"/>
            <rFont val="仿宋"/>
            <family val="3"/>
            <charset val="134"/>
          </rPr>
          <t>新建小区必须填写供电局报装的独立计量电表计费用户号。
老旧小区无用户号填写表身编码。</t>
        </r>
      </text>
    </comment>
    <comment ref="H6" authorId="1" shapeId="0" xr:uid="{00000000-0006-0000-0100-000004000000}">
      <text>
        <r>
          <rPr>
            <b/>
            <sz val="12"/>
            <color indexed="81"/>
            <rFont val="仿宋"/>
            <family val="3"/>
            <charset val="134"/>
          </rPr>
          <t>新建小区此处填写施工单位名称。</t>
        </r>
      </text>
    </comment>
    <comment ref="J9" authorId="1" shapeId="0" xr:uid="{00000000-0006-0000-0100-000005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9" authorId="1" shapeId="0" xr:uid="{00000000-0006-0000-0100-000006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10" authorId="1" shapeId="0" xr:uid="{00000000-0006-0000-0100-000007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10" authorId="1" shapeId="0" xr:uid="{00000000-0006-0000-0100-000008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10" authorId="1" shapeId="0" xr:uid="{00000000-0006-0000-0100-000009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10" authorId="1" shapeId="0" xr:uid="{00000000-0006-0000-0100-00000A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11" authorId="1" shapeId="0" xr:uid="{00000000-0006-0000-0100-00000B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11" authorId="1" shapeId="0" xr:uid="{00000000-0006-0000-0100-00000C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11" authorId="1" shapeId="0" xr:uid="{00000000-0006-0000-0100-00000D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12" authorId="1" shapeId="0" xr:uid="{00000000-0006-0000-0100-00000E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12" authorId="1" shapeId="0" xr:uid="{00000000-0006-0000-0100-00000F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12" authorId="1" shapeId="0" xr:uid="{00000000-0006-0000-0100-000010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12" authorId="1" shapeId="0" xr:uid="{00000000-0006-0000-0100-000011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13" authorId="1" shapeId="0" xr:uid="{00000000-0006-0000-0100-000012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13" authorId="1" shapeId="0" xr:uid="{00000000-0006-0000-0100-000013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13" authorId="1" shapeId="0" xr:uid="{00000000-0006-0000-0100-000014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14" authorId="1" shapeId="0" xr:uid="{00000000-0006-0000-0100-000015000000}">
      <text>
        <r>
          <rPr>
            <b/>
            <sz val="9"/>
            <color indexed="81"/>
            <rFont val="宋体"/>
            <family val="3"/>
            <charset val="134"/>
          </rPr>
          <t>容积（m³）</t>
        </r>
      </text>
    </comment>
    <comment ref="H14" authorId="1" shapeId="0" xr:uid="{00000000-0006-0000-0100-000016000000}">
      <text>
        <r>
          <rPr>
            <b/>
            <sz val="9"/>
            <color indexed="81"/>
            <rFont val="宋体"/>
            <family val="3"/>
            <charset val="134"/>
          </rPr>
          <t>容积变化范围（m³）</t>
        </r>
      </text>
    </comment>
    <comment ref="J14" authorId="1" shapeId="0" xr:uid="{00000000-0006-0000-0100-000017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14" authorId="1" shapeId="0" xr:uid="{00000000-0006-0000-0100-000018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15" authorId="1" shapeId="0" xr:uid="{00000000-0006-0000-0100-000019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15" authorId="1" shapeId="0" xr:uid="{00000000-0006-0000-0100-00001A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15" authorId="1" shapeId="0" xr:uid="{00000000-0006-0000-0100-00001B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15" authorId="1" shapeId="0" xr:uid="{00000000-0006-0000-0100-00001C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16" authorId="1" shapeId="0" xr:uid="{00000000-0006-0000-0100-00001D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16" authorId="1" shapeId="0" xr:uid="{00000000-0006-0000-0100-00001E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16" authorId="1" shapeId="0" xr:uid="{00000000-0006-0000-0100-00001F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16" authorId="1" shapeId="0" xr:uid="{00000000-0006-0000-0100-000020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17" authorId="1" shapeId="0" xr:uid="{00000000-0006-0000-0100-000021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17" authorId="1" shapeId="0" xr:uid="{00000000-0006-0000-0100-000022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17" authorId="1" shapeId="0" xr:uid="{00000000-0006-0000-0100-000023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18" authorId="1" shapeId="0" xr:uid="{00000000-0006-0000-0100-000024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18" authorId="1" shapeId="0" xr:uid="{00000000-0006-0000-0100-000025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18" authorId="1" shapeId="0" xr:uid="{00000000-0006-0000-0100-000026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18" authorId="1" shapeId="0" xr:uid="{00000000-0006-0000-0100-000027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19" authorId="1" shapeId="0" xr:uid="{00000000-0006-0000-0100-000028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19" authorId="1" shapeId="0" xr:uid="{00000000-0006-0000-0100-000029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19" authorId="1" shapeId="0" xr:uid="{00000000-0006-0000-0100-00002A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20" authorId="1" shapeId="0" xr:uid="{00000000-0006-0000-0100-00002B000000}">
      <text>
        <r>
          <rPr>
            <b/>
            <sz val="9"/>
            <color indexed="81"/>
            <rFont val="宋体"/>
            <family val="3"/>
            <charset val="134"/>
          </rPr>
          <t>容积（m³）</t>
        </r>
      </text>
    </comment>
    <comment ref="H20" authorId="1" shapeId="0" xr:uid="{00000000-0006-0000-0100-00002C000000}">
      <text>
        <r>
          <rPr>
            <b/>
            <sz val="9"/>
            <color indexed="81"/>
            <rFont val="宋体"/>
            <family val="3"/>
            <charset val="134"/>
          </rPr>
          <t>容积变化范围（m³）</t>
        </r>
      </text>
    </comment>
    <comment ref="J20" authorId="1" shapeId="0" xr:uid="{00000000-0006-0000-0100-00002D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20" authorId="1" shapeId="0" xr:uid="{00000000-0006-0000-0100-00002E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21" authorId="1" shapeId="0" xr:uid="{00000000-0006-0000-0100-00002F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21" authorId="1" shapeId="0" xr:uid="{00000000-0006-0000-0100-000030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21" authorId="1" shapeId="0" xr:uid="{00000000-0006-0000-0100-000031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21" authorId="1" shapeId="0" xr:uid="{00000000-0006-0000-0100-000032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22" authorId="1" shapeId="0" xr:uid="{00000000-0006-0000-0100-000033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22" authorId="1" shapeId="0" xr:uid="{00000000-0006-0000-0100-000034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22" authorId="1" shapeId="0" xr:uid="{00000000-0006-0000-0100-000035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22" authorId="1" shapeId="0" xr:uid="{00000000-0006-0000-0100-000036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23" authorId="1" shapeId="0" xr:uid="{00000000-0006-0000-0100-000037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23" authorId="1" shapeId="0" xr:uid="{00000000-0006-0000-0100-000038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23" authorId="1" shapeId="0" xr:uid="{00000000-0006-0000-0100-000039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24" authorId="1" shapeId="0" xr:uid="{00000000-0006-0000-0100-00003A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24" authorId="1" shapeId="0" xr:uid="{00000000-0006-0000-0100-00003B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24" authorId="1" shapeId="0" xr:uid="{00000000-0006-0000-0100-00003C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24" authorId="1" shapeId="0" xr:uid="{00000000-0006-0000-0100-00003D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25" authorId="1" shapeId="0" xr:uid="{00000000-0006-0000-0100-00003E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25" authorId="1" shapeId="0" xr:uid="{00000000-0006-0000-0100-00003F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25" authorId="1" shapeId="0" xr:uid="{00000000-0006-0000-0100-000040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26" authorId="1" shapeId="0" xr:uid="{00000000-0006-0000-0100-000041000000}">
      <text>
        <r>
          <rPr>
            <b/>
            <sz val="9"/>
            <color indexed="81"/>
            <rFont val="宋体"/>
            <family val="3"/>
            <charset val="134"/>
          </rPr>
          <t>容积（m³）</t>
        </r>
      </text>
    </comment>
    <comment ref="H26" authorId="1" shapeId="0" xr:uid="{00000000-0006-0000-0100-000042000000}">
      <text>
        <r>
          <rPr>
            <b/>
            <sz val="9"/>
            <color indexed="81"/>
            <rFont val="宋体"/>
            <family val="3"/>
            <charset val="134"/>
          </rPr>
          <t>容积变化范围（m³）</t>
        </r>
      </text>
    </comment>
    <comment ref="J26" authorId="1" shapeId="0" xr:uid="{00000000-0006-0000-0100-000043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26" authorId="1" shapeId="0" xr:uid="{00000000-0006-0000-0100-000044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27" authorId="1" shapeId="0" xr:uid="{00000000-0006-0000-0100-000045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27" authorId="1" shapeId="0" xr:uid="{00000000-0006-0000-0100-000046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27" authorId="1" shapeId="0" xr:uid="{00000000-0006-0000-0100-000047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27" authorId="1" shapeId="0" xr:uid="{00000000-0006-0000-0100-000048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28" authorId="1" shapeId="0" xr:uid="{00000000-0006-0000-0100-000049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28" authorId="1" shapeId="0" xr:uid="{00000000-0006-0000-0100-00004A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28" authorId="1" shapeId="0" xr:uid="{00000000-0006-0000-0100-00004B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28" authorId="1" shapeId="0" xr:uid="{00000000-0006-0000-0100-00004C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29" authorId="1" shapeId="0" xr:uid="{00000000-0006-0000-0100-00004D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29" authorId="1" shapeId="0" xr:uid="{00000000-0006-0000-0100-00004E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29" authorId="1" shapeId="0" xr:uid="{00000000-0006-0000-0100-00004F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30" authorId="1" shapeId="0" xr:uid="{00000000-0006-0000-0100-000050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30" authorId="1" shapeId="0" xr:uid="{00000000-0006-0000-0100-000051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30" authorId="1" shapeId="0" xr:uid="{00000000-0006-0000-0100-000052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30" authorId="1" shapeId="0" xr:uid="{00000000-0006-0000-0100-000053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31" authorId="1" shapeId="0" xr:uid="{00000000-0006-0000-0100-000054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31" authorId="1" shapeId="0" xr:uid="{00000000-0006-0000-0100-000055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31" authorId="1" shapeId="0" xr:uid="{00000000-0006-0000-0100-000056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32" authorId="1" shapeId="0" xr:uid="{00000000-0006-0000-0100-000057000000}">
      <text>
        <r>
          <rPr>
            <b/>
            <sz val="9"/>
            <color indexed="81"/>
            <rFont val="宋体"/>
            <family val="3"/>
            <charset val="134"/>
          </rPr>
          <t>容积（m³）</t>
        </r>
      </text>
    </comment>
    <comment ref="H32" authorId="1" shapeId="0" xr:uid="{00000000-0006-0000-0100-000058000000}">
      <text>
        <r>
          <rPr>
            <b/>
            <sz val="9"/>
            <color indexed="81"/>
            <rFont val="宋体"/>
            <family val="3"/>
            <charset val="134"/>
          </rPr>
          <t>容积变化范围（m³）</t>
        </r>
      </text>
    </comment>
    <comment ref="J32" authorId="1" shapeId="0" xr:uid="{00000000-0006-0000-0100-000059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32" authorId="1" shapeId="0" xr:uid="{00000000-0006-0000-0100-00005A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33" authorId="1" shapeId="0" xr:uid="{00000000-0006-0000-0100-00005B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33" authorId="1" shapeId="0" xr:uid="{00000000-0006-0000-0100-00005C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33" authorId="1" shapeId="0" xr:uid="{00000000-0006-0000-0100-00005D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33" authorId="1" shapeId="0" xr:uid="{00000000-0006-0000-0100-00005E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34" authorId="1" shapeId="0" xr:uid="{00000000-0006-0000-0100-00005F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34" authorId="1" shapeId="0" xr:uid="{00000000-0006-0000-0100-000060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34" authorId="1" shapeId="0" xr:uid="{00000000-0006-0000-0100-000061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34" authorId="1" shapeId="0" xr:uid="{00000000-0006-0000-0100-000062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35" authorId="1" shapeId="0" xr:uid="{00000000-0006-0000-0100-000063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35" authorId="1" shapeId="0" xr:uid="{00000000-0006-0000-0100-000064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35" authorId="1" shapeId="0" xr:uid="{00000000-0006-0000-0100-000065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36" authorId="1" shapeId="0" xr:uid="{00000000-0006-0000-0100-000066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36" authorId="1" shapeId="0" xr:uid="{00000000-0006-0000-0100-000067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36" authorId="1" shapeId="0" xr:uid="{00000000-0006-0000-0100-000068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36" authorId="1" shapeId="0" xr:uid="{00000000-0006-0000-0100-000069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37" authorId="1" shapeId="0" xr:uid="{00000000-0006-0000-0100-00006A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37" authorId="1" shapeId="0" xr:uid="{00000000-0006-0000-0100-00006B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37" authorId="1" shapeId="0" xr:uid="{00000000-0006-0000-0100-00006C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38" authorId="1" shapeId="0" xr:uid="{00000000-0006-0000-0100-00006D000000}">
      <text>
        <r>
          <rPr>
            <b/>
            <sz val="9"/>
            <color indexed="81"/>
            <rFont val="宋体"/>
            <family val="3"/>
            <charset val="134"/>
          </rPr>
          <t>容积（m³）</t>
        </r>
      </text>
    </comment>
    <comment ref="H38" authorId="1" shapeId="0" xr:uid="{00000000-0006-0000-0100-00006E000000}">
      <text>
        <r>
          <rPr>
            <b/>
            <sz val="9"/>
            <color indexed="81"/>
            <rFont val="宋体"/>
            <family val="3"/>
            <charset val="134"/>
          </rPr>
          <t>容积变化范围（m³）</t>
        </r>
      </text>
    </comment>
    <comment ref="J38" authorId="1" shapeId="0" xr:uid="{00000000-0006-0000-0100-00006F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38" authorId="1" shapeId="0" xr:uid="{00000000-0006-0000-0100-000070000000}">
      <text>
        <r>
          <rPr>
            <b/>
            <sz val="9"/>
            <color indexed="81"/>
            <rFont val="宋体"/>
            <family val="3"/>
            <charset val="134"/>
          </rPr>
          <t>承压（mPa）</t>
        </r>
      </text>
    </comment>
    <comment ref="F39" authorId="1" shapeId="0" xr:uid="{00000000-0006-0000-0100-000071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39" authorId="1" shapeId="0" xr:uid="{00000000-0006-0000-0100-000072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39" authorId="1" shapeId="0" xr:uid="{00000000-0006-0000-0100-000073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39" authorId="1" shapeId="0" xr:uid="{00000000-0006-0000-0100-000074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40" authorId="1" shapeId="0" xr:uid="{00000000-0006-0000-0100-000075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40" authorId="1" shapeId="0" xr:uid="{00000000-0006-0000-0100-000076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40" authorId="1" shapeId="0" xr:uid="{00000000-0006-0000-0100-000077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40" authorId="1" shapeId="0" xr:uid="{00000000-0006-0000-0100-000078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41" authorId="1" shapeId="0" xr:uid="{00000000-0006-0000-0100-000079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41" authorId="1" shapeId="0" xr:uid="{00000000-0006-0000-0100-00007A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41" authorId="1" shapeId="0" xr:uid="{00000000-0006-0000-0100-00007B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42" authorId="1" shapeId="0" xr:uid="{00000000-0006-0000-0100-00007C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H42" authorId="1" shapeId="0" xr:uid="{00000000-0006-0000-0100-00007D000000}">
      <text>
        <r>
          <rPr>
            <b/>
            <sz val="9"/>
            <color indexed="81"/>
            <rFont val="宋体"/>
            <family val="3"/>
            <charset val="134"/>
          </rPr>
          <t>功率</t>
        </r>
      </text>
    </comment>
    <comment ref="J42" authorId="1" shapeId="0" xr:uid="{00000000-0006-0000-0100-00007E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42" authorId="1" shapeId="0" xr:uid="{00000000-0006-0000-0100-00007F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  <comment ref="F43" authorId="1" shapeId="0" xr:uid="{00000000-0006-0000-0100-000080000000}">
      <text>
        <r>
          <rPr>
            <b/>
            <sz val="9"/>
            <color indexed="81"/>
            <rFont val="宋体"/>
            <family val="3"/>
            <charset val="134"/>
          </rPr>
          <t>扬程</t>
        </r>
      </text>
    </comment>
    <comment ref="H43" authorId="1" shapeId="0" xr:uid="{00000000-0006-0000-0100-000081000000}">
      <text>
        <r>
          <rPr>
            <b/>
            <sz val="9"/>
            <color indexed="81"/>
            <rFont val="宋体"/>
            <family val="3"/>
            <charset val="134"/>
          </rPr>
          <t>流量</t>
        </r>
      </text>
    </comment>
    <comment ref="J43" authorId="1" shapeId="0" xr:uid="{00000000-0006-0000-0100-000082000000}">
      <text>
        <r>
          <rPr>
            <b/>
            <sz val="9"/>
            <color indexed="81"/>
            <rFont val="宋体"/>
            <family val="3"/>
            <charset val="134"/>
          </rPr>
          <t>出口管径</t>
        </r>
      </text>
    </comment>
    <comment ref="L43" authorId="1" shapeId="0" xr:uid="{00000000-0006-0000-0100-000083000000}">
      <text>
        <r>
          <rPr>
            <b/>
            <sz val="9"/>
            <color indexed="81"/>
            <rFont val="宋体"/>
            <family val="3"/>
            <charset val="134"/>
          </rPr>
          <t>汽蚀余量</t>
        </r>
      </text>
    </comment>
    <comment ref="F44" authorId="1" shapeId="0" xr:uid="{00000000-0006-0000-0100-000084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J44" authorId="1" shapeId="0" xr:uid="{00000000-0006-0000-0100-000085000000}">
      <text>
        <r>
          <rPr>
            <b/>
            <sz val="9"/>
            <color indexed="81"/>
            <rFont val="宋体"/>
            <family val="3"/>
            <charset val="134"/>
          </rPr>
          <t>转速</t>
        </r>
      </text>
    </comment>
    <comment ref="F45" authorId="1" shapeId="0" xr:uid="{00000000-0006-0000-0100-000086000000}">
      <text>
        <r>
          <rPr>
            <b/>
            <sz val="9"/>
            <color indexed="81"/>
            <rFont val="宋体"/>
            <family val="3"/>
            <charset val="134"/>
          </rPr>
          <t>电压</t>
        </r>
      </text>
    </comment>
    <comment ref="J45" authorId="1" shapeId="0" xr:uid="{00000000-0006-0000-0100-000087000000}">
      <text>
        <r>
          <rPr>
            <b/>
            <sz val="9"/>
            <color indexed="81"/>
            <rFont val="宋体"/>
            <family val="3"/>
            <charset val="134"/>
          </rPr>
          <t>变频器</t>
        </r>
      </text>
    </comment>
    <comment ref="L45" authorId="1" shapeId="0" xr:uid="{00000000-0006-0000-0100-000088000000}">
      <text>
        <r>
          <rPr>
            <b/>
            <sz val="9"/>
            <color indexed="81"/>
            <rFont val="宋体"/>
            <family val="3"/>
            <charset val="134"/>
          </rPr>
          <t>可编程控制器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meng</author>
    <author>18666140520@qq.com</author>
  </authors>
  <commentList>
    <comment ref="A1" authorId="0" shapeId="0" xr:uid="{8BD96908-64E8-45C4-85C1-BD313B46752C}">
      <text>
        <r>
          <rPr>
            <b/>
            <sz val="16"/>
            <color indexed="81"/>
            <rFont val="仿宋"/>
            <family val="3"/>
            <charset val="134"/>
          </rPr>
          <t>新建小区资料请彩色打印本页</t>
        </r>
      </text>
    </comment>
    <comment ref="B3" authorId="1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↑：由下至上供水；
↓：由上至下供水</t>
        </r>
      </text>
    </comment>
    <comment ref="C4" authorId="1" shapeId="0" xr:uid="{00000000-0006-0000-0200-000002000000}">
      <text>
        <r>
          <rPr>
            <b/>
            <sz val="11"/>
            <color indexed="81"/>
            <rFont val="宋体"/>
            <family val="3"/>
            <charset val="134"/>
          </rPr>
          <t>（地下水池+）地下泵房供水方式，
最高供水楼层为“临界层”。
楼顶泵房（+天面水池）供水方式，最低供水楼层为“临界层”。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4" authorId="1" shapeId="0" xr:uid="{00000000-0006-0000-0200-000003000000}">
      <text>
        <r>
          <rPr>
            <b/>
            <sz val="9"/>
            <color indexed="81"/>
            <rFont val="宋体"/>
            <family val="3"/>
            <charset val="134"/>
          </rPr>
          <t>本区域由临界层函数推算，无需自行填写。</t>
        </r>
      </text>
    </comment>
    <comment ref="F4" authorId="1" shapeId="0" xr:uid="{00000000-0006-0000-0200-000004000000}">
      <text>
        <r>
          <rPr>
            <b/>
            <sz val="11"/>
            <color indexed="81"/>
            <rFont val="宋体"/>
            <family val="3"/>
            <charset val="134"/>
          </rPr>
          <t>（地下水池+）地下泵房供水方式，
最高供水楼层为“临界层”。
楼顶泵房（+天面水池）供水方式，最低供水楼层为“临界层”。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" authorId="1" shapeId="0" xr:uid="{00000000-0006-0000-0200-000005000000}">
      <text>
        <r>
          <rPr>
            <b/>
            <sz val="9"/>
            <color indexed="81"/>
            <rFont val="宋体"/>
            <family val="3"/>
            <charset val="134"/>
          </rPr>
          <t>本区域由临界层函数推算，无需自行填写。</t>
        </r>
      </text>
    </comment>
    <comment ref="I4" authorId="1" shapeId="0" xr:uid="{00000000-0006-0000-0200-000006000000}">
      <text>
        <r>
          <rPr>
            <b/>
            <sz val="11"/>
            <color indexed="81"/>
            <rFont val="宋体"/>
            <family val="3"/>
            <charset val="134"/>
          </rPr>
          <t>（地下水池+）地下泵房供水方式，
最高供水楼层为“临界层”。
楼顶泵房（+天面水池）供水方式，最低供水楼层为“临界层”。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4" authorId="1" shapeId="0" xr:uid="{00000000-0006-0000-0200-000007000000}">
      <text>
        <r>
          <rPr>
            <b/>
            <sz val="9"/>
            <color indexed="81"/>
            <rFont val="宋体"/>
            <family val="3"/>
            <charset val="134"/>
          </rPr>
          <t>本区域由临界层函数推算，无需自行填写。</t>
        </r>
      </text>
    </comment>
    <comment ref="L4" authorId="1" shapeId="0" xr:uid="{00000000-0006-0000-0200-000008000000}">
      <text>
        <r>
          <rPr>
            <b/>
            <sz val="11"/>
            <color indexed="81"/>
            <rFont val="宋体"/>
            <family val="3"/>
            <charset val="134"/>
          </rPr>
          <t>（地下水池+）地下泵房供水方式，
最高供水楼层为“临界层”。
楼顶泵房（+天面水池）供水方式，最低供水楼层为“临界层”。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4" authorId="1" shapeId="0" xr:uid="{00000000-0006-0000-0200-000009000000}">
      <text>
        <r>
          <rPr>
            <b/>
            <sz val="9"/>
            <color indexed="81"/>
            <rFont val="宋体"/>
            <family val="3"/>
            <charset val="134"/>
          </rPr>
          <t>本区域由临界层函数推算，无需自行填写。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meng</author>
    <author>18666140520@qq.com</author>
  </authors>
  <commentList>
    <comment ref="H1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每个水池需有独立对应的档案信息表</t>
        </r>
      </text>
    </comment>
    <comment ref="Y1" authorId="0" shapeId="0" xr:uid="{00000000-0006-0000-0400-000002000000}">
      <text>
        <r>
          <rPr>
            <sz val="10"/>
            <color indexed="81"/>
            <rFont val="宋体"/>
            <family val="3"/>
            <charset val="134"/>
          </rPr>
          <t>水箱编号规则：
供水所拼音缩写+小区名称拼音缩写+水箱位置+从001开始的编号序列。
天面：TM，中位：ZW，地面：DM，地下，DX；
供水所：香洲所：XZ，前山所：QS，金唐所：JT，拱北所：GB，南湾所：NW，横琴所：HQ；
例如金唐所海怡湾畔一期某天面水池编号可编为：JT-HYWP-TM-001
编号由管辖供水所制定，报管网设施办核准有效。</t>
        </r>
      </text>
    </comment>
    <comment ref="L3" authorId="0" shapeId="0" xr:uid="{00000000-0006-0000-0400-000003000000}">
      <text>
        <r>
          <rPr>
            <b/>
            <sz val="12"/>
            <color indexed="81"/>
            <rFont val="宋体"/>
            <family val="3"/>
            <charset val="134"/>
          </rPr>
          <t>水箱位置：
天面
中位
地面
地下</t>
        </r>
        <r>
          <rPr>
            <b/>
            <sz val="9"/>
            <color indexed="81"/>
            <rFont val="宋体"/>
            <family val="3"/>
            <charset val="134"/>
          </rPr>
          <t xml:space="preserve">
</t>
        </r>
      </text>
    </comment>
    <comment ref="P3" authorId="1" shapeId="0" xr:uid="{00000000-0006-0000-0400-000004000000}">
      <text>
        <r>
          <rPr>
            <b/>
            <sz val="12"/>
            <color indexed="81"/>
            <rFont val="宋体"/>
            <family val="3"/>
            <charset val="134"/>
          </rPr>
          <t xml:space="preserve">拱北供水所  
南湾供水所
横琴供水所  
香洲供水所
前山供水所  
金唐供水所……
</t>
        </r>
      </text>
    </comment>
    <comment ref="M4" authorId="0" shapeId="0" xr:uid="{E6F51F9E-0A1B-4FB7-959F-45ED0300DB52}">
      <text>
        <r>
          <rPr>
            <b/>
            <sz val="9"/>
            <color indexed="81"/>
            <rFont val="宋体"/>
            <family val="3"/>
            <charset val="134"/>
          </rPr>
          <t>新建小区填写施工单位</t>
        </r>
      </text>
    </comment>
    <comment ref="F6" authorId="0" shapeId="0" xr:uid="{00000000-0006-0000-0400-000005000000}">
      <text>
        <r>
          <rPr>
            <b/>
            <sz val="9"/>
            <color indexed="81"/>
            <rFont val="宋体"/>
            <family val="3"/>
            <charset val="134"/>
          </rPr>
          <t>为对应泵房（加压设施）供水在此填“√”，
例如，地下水池</t>
        </r>
      </text>
    </comment>
    <comment ref="L6" authorId="0" shapeId="0" xr:uid="{00000000-0006-0000-0400-000006000000}">
      <text>
        <r>
          <rPr>
            <b/>
            <sz val="9"/>
            <color indexed="81"/>
            <rFont val="宋体"/>
            <family val="3"/>
            <charset val="134"/>
          </rPr>
          <t>对应泵房为此水池补水在此填“√”，
例如，天面水池。</t>
        </r>
      </text>
    </comment>
    <comment ref="P7" authorId="0" shapeId="0" xr:uid="{00000000-0006-0000-0400-000007000000}">
      <text>
        <r>
          <rPr>
            <b/>
            <sz val="9"/>
            <color indexed="81"/>
            <rFont val="宋体"/>
            <family val="3"/>
            <charset val="134"/>
          </rPr>
          <t>水箱材质：</t>
        </r>
        <r>
          <rPr>
            <sz val="9"/>
            <color indexed="81"/>
            <rFont val="宋体"/>
            <family val="3"/>
            <charset val="134"/>
          </rPr>
          <t xml:space="preserve">
不锈钢-304
不锈钢-316
砼（混凝土）
砖石
玻璃钢
搪瓷
镀锌钢板
PE（塑胶）</t>
        </r>
      </text>
    </comment>
    <comment ref="P8" authorId="0" shapeId="0" xr:uid="{00000000-0006-0000-0400-000008000000}">
      <text>
        <r>
          <rPr>
            <b/>
            <sz val="9"/>
            <color indexed="81"/>
            <rFont val="宋体"/>
            <family val="3"/>
            <charset val="134"/>
          </rPr>
          <t>控制类型：
机械浮球阀
电子浮球阀
水利控制阀
水压遥控浮球阀
超声波液位控制器
液位变送器控制系统
电极式水位控制器</t>
        </r>
      </text>
    </comment>
    <comment ref="AE9" authorId="0" shapeId="0" xr:uid="{00000000-0006-0000-0400-000009000000}">
      <text>
        <r>
          <rPr>
            <b/>
            <sz val="9"/>
            <color indexed="81"/>
            <rFont val="宋体"/>
            <family val="3"/>
            <charset val="134"/>
          </rPr>
          <t>填“是”
或“否”</t>
        </r>
      </text>
    </comment>
    <comment ref="A10" authorId="0" shapeId="0" xr:uid="{6A6BD388-2088-4371-BB7F-14EA030BB44E}">
      <text>
        <r>
          <rPr>
            <b/>
            <sz val="9"/>
            <color indexed="81"/>
            <rFont val="宋体"/>
            <family val="3"/>
            <charset val="134"/>
          </rPr>
          <t>底面积乘 溢流口高度</t>
        </r>
      </text>
    </comment>
    <comment ref="AE10" authorId="0" shapeId="0" xr:uid="{00000000-0006-0000-0400-00000A000000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P11" authorId="0" shapeId="0" xr:uid="{00000000-0006-0000-04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排水状况：
顺畅
堵塞
无法排水
</t>
        </r>
      </text>
    </comment>
    <comment ref="AE11" authorId="0" shapeId="0" xr:uid="{00000000-0006-0000-0400-00000C000000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M12" authorId="0" shapeId="0" xr:uid="{00000000-0006-0000-0400-00000D000000}">
      <text>
        <r>
          <rPr>
            <b/>
            <sz val="9"/>
            <color indexed="81"/>
            <rFont val="宋体"/>
            <family val="3"/>
            <charset val="134"/>
          </rPr>
          <t>生活与消防共用一个水池时填写。</t>
        </r>
      </text>
    </comment>
    <comment ref="AE12" authorId="0" shapeId="0" xr:uid="{00000000-0006-0000-0400-00000E000000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H16" authorId="0" shapeId="0" xr:uid="{00000000-0006-0000-0400-00000F000000}">
      <text>
        <r>
          <rPr>
            <b/>
            <sz val="9"/>
            <color indexed="81"/>
            <rFont val="宋体"/>
            <family val="3"/>
            <charset val="134"/>
          </rPr>
          <t>不规则水池（箱）需匹配对应的规格简图。</t>
        </r>
      </text>
    </comment>
    <comment ref="Y16" authorId="0" shapeId="0" xr:uid="{00000000-0006-0000-0400-000010000000}">
      <text>
        <r>
          <rPr>
            <sz val="10"/>
            <color indexed="81"/>
            <rFont val="宋体"/>
            <family val="3"/>
            <charset val="134"/>
          </rPr>
          <t>水箱编号规则：
供水所拼音缩写+小区名称拼音缩写+水箱位置+从001开始的编号序列。
天面：TM，中位：ZW，地面：DM，地下，DX；
供水所：香洲所：XZ，前山所：QS，金唐所：JT，拱北所：GB，南湾所：NW，横琴所：HQ；
例如金唐所海怡湾畔一期某天面水池编号可编为：JT-HYWP-TM-001
编号由管辖供水所制定，报管网设施办核准有效。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meng</author>
    <author>18666140520@qq.com</author>
  </authors>
  <commentList>
    <comment ref="H1" authorId="0" shapeId="0" xr:uid="{5F2260A1-16E3-403B-A16F-57C1B351C5E8}">
      <text>
        <r>
          <rPr>
            <b/>
            <sz val="9"/>
            <color indexed="81"/>
            <rFont val="宋体"/>
            <family val="3"/>
            <charset val="134"/>
          </rPr>
          <t>每个水池需有独立对应的档案信息表</t>
        </r>
      </text>
    </comment>
    <comment ref="Y1" authorId="0" shapeId="0" xr:uid="{EACD23F7-E9B5-409C-96F4-13C93A184B62}">
      <text>
        <r>
          <rPr>
            <sz val="10"/>
            <color indexed="81"/>
            <rFont val="宋体"/>
            <family val="3"/>
            <charset val="134"/>
          </rPr>
          <t>水箱编号规则：
供水所拼音缩写+小区名称拼音缩写+水箱位置+从001开始的编号序列。
天面：TM，中位：ZW，地面：DM，地下，DX；
供水所：香洲所：XZ，前山所：QS，金唐所：JT，拱北所：GB，南湾所：NW，横琴所：HQ；
例如金唐所海怡湾畔一期某天面水池编号可编为：JT-HYWP-TM-001
编号由管辖供水所制定，报管网设施办核准有效。</t>
        </r>
      </text>
    </comment>
    <comment ref="L3" authorId="0" shapeId="0" xr:uid="{05EEF994-4F1A-4597-BCCE-257A443BC309}">
      <text>
        <r>
          <rPr>
            <b/>
            <sz val="12"/>
            <color indexed="81"/>
            <rFont val="宋体"/>
            <family val="3"/>
            <charset val="134"/>
          </rPr>
          <t>水箱位置：
天面
中位
地面
地下</t>
        </r>
        <r>
          <rPr>
            <b/>
            <sz val="9"/>
            <color indexed="81"/>
            <rFont val="宋体"/>
            <family val="3"/>
            <charset val="134"/>
          </rPr>
          <t xml:space="preserve">
</t>
        </r>
      </text>
    </comment>
    <comment ref="P3" authorId="1" shapeId="0" xr:uid="{34E8C77A-8EE4-4C1E-8E8D-A30C32D8E94E}">
      <text>
        <r>
          <rPr>
            <b/>
            <sz val="12"/>
            <color indexed="81"/>
            <rFont val="宋体"/>
            <family val="3"/>
            <charset val="134"/>
          </rPr>
          <t xml:space="preserve">拱北供水所  
南湾供水所
横琴供水所  
香洲供水所
前山供水所  
金唐供水所……
</t>
        </r>
      </text>
    </comment>
    <comment ref="F6" authorId="0" shapeId="0" xr:uid="{D882965B-BF70-4674-A17F-6B37C327D898}">
      <text>
        <r>
          <rPr>
            <b/>
            <sz val="9"/>
            <color indexed="81"/>
            <rFont val="宋体"/>
            <family val="3"/>
            <charset val="134"/>
          </rPr>
          <t>为对应泵房供水在此填“√”</t>
        </r>
      </text>
    </comment>
    <comment ref="L6" authorId="0" shapeId="0" xr:uid="{9E262DB1-DB98-42D0-9E27-CEC889F8F1F4}">
      <text>
        <r>
          <rPr>
            <b/>
            <sz val="9"/>
            <color indexed="81"/>
            <rFont val="宋体"/>
            <family val="3"/>
            <charset val="134"/>
          </rPr>
          <t>对应泵房为此水池补水在此填“√”</t>
        </r>
      </text>
    </comment>
    <comment ref="P7" authorId="0" shapeId="0" xr:uid="{FF951147-A946-44C0-879B-4F17023C60E9}">
      <text>
        <r>
          <rPr>
            <b/>
            <sz val="9"/>
            <color indexed="81"/>
            <rFont val="宋体"/>
            <family val="3"/>
            <charset val="134"/>
          </rPr>
          <t>水箱材质：</t>
        </r>
        <r>
          <rPr>
            <sz val="9"/>
            <color indexed="81"/>
            <rFont val="宋体"/>
            <family val="3"/>
            <charset val="134"/>
          </rPr>
          <t xml:space="preserve">
不锈钢-304
不锈钢-316
砼（混凝土）
砖石
玻璃钢
搪瓷
镀锌钢板
PE（塑胶）</t>
        </r>
      </text>
    </comment>
    <comment ref="P8" authorId="0" shapeId="0" xr:uid="{FC22DE11-803F-4C8A-9BBB-2D5ECCC3949F}">
      <text>
        <r>
          <rPr>
            <b/>
            <sz val="9"/>
            <color indexed="81"/>
            <rFont val="宋体"/>
            <family val="3"/>
            <charset val="134"/>
          </rPr>
          <t>控制类型：
机械浮球阀
电子浮球阀
水压遥控浮球阀
超声波液位控制器
液位变送器控制系统
电极式水位控制器</t>
        </r>
      </text>
    </comment>
    <comment ref="AE9" authorId="0" shapeId="0" xr:uid="{F485B24A-11DD-42ED-A02B-96127450AC4D}">
      <text>
        <r>
          <rPr>
            <b/>
            <sz val="9"/>
            <color indexed="81"/>
            <rFont val="宋体"/>
            <family val="3"/>
            <charset val="134"/>
          </rPr>
          <t>填“是”
或“否”</t>
        </r>
      </text>
    </comment>
    <comment ref="AE10" authorId="0" shapeId="0" xr:uid="{71E461D7-214E-4BED-86BF-2CBAA59C2EF7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P11" authorId="0" shapeId="0" xr:uid="{2ED770CD-C0C3-4F49-B590-838C4E54EE1A}">
      <text>
        <r>
          <rPr>
            <b/>
            <sz val="9"/>
            <color indexed="81"/>
            <rFont val="宋体"/>
            <family val="3"/>
            <charset val="134"/>
          </rPr>
          <t xml:space="preserve">排水状况：
顺畅
堵塞
无法排水
</t>
        </r>
      </text>
    </comment>
    <comment ref="AE11" authorId="0" shapeId="0" xr:uid="{0A8EEFA4-8C7D-45FC-96B1-A634D72AA833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M12" authorId="0" shapeId="0" xr:uid="{102CEBAF-3330-4244-B6F6-0A25F12D7159}">
      <text>
        <r>
          <rPr>
            <b/>
            <sz val="9"/>
            <color indexed="81"/>
            <rFont val="宋体"/>
            <family val="3"/>
            <charset val="134"/>
          </rPr>
          <t>生活与消防共用一个水池时填写。</t>
        </r>
      </text>
    </comment>
    <comment ref="AE12" authorId="0" shapeId="0" xr:uid="{3D759098-076E-4196-A9CF-21C8AF88F69F}">
      <text>
        <r>
          <rPr>
            <b/>
            <sz val="9"/>
            <color indexed="81"/>
            <rFont val="宋体"/>
            <family val="3"/>
            <charset val="134"/>
          </rPr>
          <t>填“有”
或“无”</t>
        </r>
      </text>
    </comment>
    <comment ref="H16" authorId="0" shapeId="0" xr:uid="{BFA36810-596B-4301-B3BB-6E7C2489FE12}">
      <text>
        <r>
          <rPr>
            <b/>
            <sz val="9"/>
            <color indexed="81"/>
            <rFont val="宋体"/>
            <family val="3"/>
            <charset val="134"/>
          </rPr>
          <t>不规则水池（箱）需匹配对应的规格简图。</t>
        </r>
      </text>
    </comment>
    <comment ref="Y16" authorId="0" shapeId="0" xr:uid="{5644581F-DB7C-49AF-A1EB-3A94B4C665CE}">
      <text>
        <r>
          <rPr>
            <sz val="10"/>
            <color indexed="81"/>
            <rFont val="宋体"/>
            <family val="3"/>
            <charset val="134"/>
          </rPr>
          <t>水箱编号规则：
供水所拼音缩写+小区名称拼音缩写+水箱位置+从001开始的编号序列。
天面：TM，中位：ZW，地面：DM，地下，DX；
供水所：香洲所：XZ，前山所：QS，金唐所：JT，拱北所：GB，南湾所：NW，横琴所：HQ；
例如金唐所海怡湾畔一期某天面水池编号可编为：JT-HYWP-TM-001
编号由管辖供水所制定，报管网设施办核准有效。</t>
        </r>
      </text>
    </comment>
  </commentList>
</comments>
</file>

<file path=xl/sharedStrings.xml><?xml version="1.0" encoding="utf-8"?>
<sst xmlns="http://schemas.openxmlformats.org/spreadsheetml/2006/main" count="702" uniqueCount="214">
  <si>
    <t>分区</t>
  </si>
  <si>
    <t>主泵</t>
  </si>
  <si>
    <t>CR15-8</t>
  </si>
  <si>
    <t>格兰富</t>
  </si>
  <si>
    <t>MG132SB2-38FF265-H3</t>
  </si>
  <si>
    <t>CR15-14</t>
  </si>
  <si>
    <t>CR10-2</t>
  </si>
  <si>
    <t>辅泵</t>
    <phoneticPr fontId="1" type="noConversion"/>
  </si>
  <si>
    <t>\</t>
    <phoneticPr fontId="1" type="noConversion"/>
  </si>
  <si>
    <t>电机</t>
    <phoneticPr fontId="1" type="noConversion"/>
  </si>
  <si>
    <t>分区</t>
    <phoneticPr fontId="1" type="noConversion"/>
  </si>
  <si>
    <t>三区楼层</t>
    <phoneticPr fontId="1" type="noConversion"/>
  </si>
  <si>
    <t>四区楼层</t>
    <phoneticPr fontId="1" type="noConversion"/>
  </si>
  <si>
    <t>户数</t>
    <phoneticPr fontId="1" type="noConversion"/>
  </si>
  <si>
    <t>总户数</t>
    <phoneticPr fontId="1" type="noConversion"/>
  </si>
  <si>
    <t>楼顶</t>
    <phoneticPr fontId="1" type="noConversion"/>
  </si>
  <si>
    <t>直供楼层</t>
    <phoneticPr fontId="1" type="noConversion"/>
  </si>
  <si>
    <t>↑</t>
    <phoneticPr fontId="1" type="noConversion"/>
  </si>
  <si>
    <t>↓</t>
    <phoneticPr fontId="1" type="noConversion"/>
  </si>
  <si>
    <t>方向</t>
    <phoneticPr fontId="1" type="noConversion"/>
  </si>
  <si>
    <t>加压总户数</t>
    <phoneticPr fontId="1" type="noConversion"/>
  </si>
  <si>
    <t>总出水管径(mm)</t>
    <phoneticPr fontId="1" type="noConversion"/>
  </si>
  <si>
    <t>型号</t>
    <phoneticPr fontId="1" type="noConversion"/>
  </si>
  <si>
    <t>品牌</t>
    <phoneticPr fontId="1" type="noConversion"/>
  </si>
  <si>
    <t>H</t>
    <phoneticPr fontId="1" type="noConversion"/>
  </si>
  <si>
    <t>Q</t>
    <phoneticPr fontId="1" type="noConversion"/>
  </si>
  <si>
    <t>D</t>
    <phoneticPr fontId="1" type="noConversion"/>
  </si>
  <si>
    <t>Δh</t>
    <phoneticPr fontId="1" type="noConversion"/>
  </si>
  <si>
    <t>主要技术参数</t>
    <phoneticPr fontId="1" type="noConversion"/>
  </si>
  <si>
    <t>密封</t>
    <phoneticPr fontId="1" type="noConversion"/>
  </si>
  <si>
    <t>N</t>
    <phoneticPr fontId="1" type="noConversion"/>
  </si>
  <si>
    <t>n</t>
    <phoneticPr fontId="1" type="noConversion"/>
  </si>
  <si>
    <t>U</t>
    <phoneticPr fontId="1" type="noConversion"/>
  </si>
  <si>
    <t>U</t>
    <phoneticPr fontId="1" type="noConversion"/>
  </si>
  <si>
    <t>机械密封</t>
    <phoneticPr fontId="1" type="noConversion"/>
  </si>
  <si>
    <t>气压罐</t>
    <phoneticPr fontId="1" type="noConversion"/>
  </si>
  <si>
    <t>CR15-08</t>
    <phoneticPr fontId="1" type="noConversion"/>
  </si>
  <si>
    <t>美国GWS</t>
    <phoneticPr fontId="1" type="noConversion"/>
  </si>
  <si>
    <t>P</t>
    <phoneticPr fontId="1" type="noConversion"/>
  </si>
  <si>
    <t>V</t>
    <phoneticPr fontId="1" type="noConversion"/>
  </si>
  <si>
    <t>Vs</t>
    <phoneticPr fontId="1" type="noConversion"/>
  </si>
  <si>
    <t>控制</t>
    <phoneticPr fontId="1" type="noConversion"/>
  </si>
  <si>
    <t>格兰富</t>
    <phoneticPr fontId="1" type="noConversion"/>
  </si>
  <si>
    <t>VFD</t>
    <phoneticPr fontId="1" type="noConversion"/>
  </si>
  <si>
    <t>格兰富CUE-7.5KW</t>
    <phoneticPr fontId="1" type="noConversion"/>
  </si>
  <si>
    <t>PLC</t>
    <phoneticPr fontId="1" type="noConversion"/>
  </si>
  <si>
    <t>格兰富CU352</t>
    <phoneticPr fontId="1" type="noConversion"/>
  </si>
  <si>
    <t>CR15-10</t>
    <phoneticPr fontId="1" type="noConversion"/>
  </si>
  <si>
    <t>数量</t>
    <phoneticPr fontId="1" type="noConversion"/>
  </si>
  <si>
    <t>7.5*4</t>
    <phoneticPr fontId="1" type="noConversion"/>
  </si>
  <si>
    <t>MG160MB2-42FF300-H3</t>
    <phoneticPr fontId="1" type="noConversion"/>
  </si>
  <si>
    <t>MG80A2-19F100-H3</t>
    <phoneticPr fontId="1" type="noConversion"/>
  </si>
  <si>
    <t>MPC-EC</t>
    <phoneticPr fontId="1" type="noConversion"/>
  </si>
  <si>
    <t>11*4</t>
    <phoneticPr fontId="1" type="noConversion"/>
  </si>
  <si>
    <t>11*3</t>
    <phoneticPr fontId="1" type="noConversion"/>
  </si>
  <si>
    <t>格兰富CUE11KW</t>
    <phoneticPr fontId="1" type="noConversion"/>
  </si>
  <si>
    <t>1.1*2</t>
    <phoneticPr fontId="1" type="noConversion"/>
  </si>
  <si>
    <t>格兰富CUE1.1KW</t>
    <phoneticPr fontId="1" type="noConversion"/>
  </si>
  <si>
    <t>管材</t>
    <phoneticPr fontId="1" type="noConversion"/>
  </si>
  <si>
    <t>304不锈钢</t>
    <phoneticPr fontId="1" type="noConversion"/>
  </si>
  <si>
    <t>供水方式</t>
    <phoneticPr fontId="1" type="noConversion"/>
  </si>
  <si>
    <t>变频加压</t>
    <phoneticPr fontId="1" type="noConversion"/>
  </si>
  <si>
    <t>水泵</t>
    <phoneticPr fontId="1" type="noConversion"/>
  </si>
  <si>
    <t>电机</t>
    <phoneticPr fontId="1" type="noConversion"/>
  </si>
  <si>
    <t>QW50-20-7-0.75</t>
    <phoneticPr fontId="1" type="noConversion"/>
  </si>
  <si>
    <t>上海中成泵业</t>
    <phoneticPr fontId="1" type="noConversion"/>
  </si>
  <si>
    <t>MH-5.5</t>
    <phoneticPr fontId="1" type="noConversion"/>
  </si>
  <si>
    <t>ct-12</t>
    <phoneticPr fontId="1" type="noConversion"/>
  </si>
  <si>
    <t>1.6*2*1.6</t>
    <phoneticPr fontId="1" type="noConversion"/>
  </si>
  <si>
    <t>集水坑容积
（长*宽*深）m³</t>
    <phoneticPr fontId="1" type="noConversion"/>
  </si>
  <si>
    <t>设备名称</t>
    <phoneticPr fontId="1" type="noConversion"/>
  </si>
  <si>
    <t>供水户数</t>
    <phoneticPr fontId="1" type="noConversion"/>
  </si>
  <si>
    <t>泵组流量上限Q</t>
    <phoneticPr fontId="1" type="noConversion"/>
  </si>
  <si>
    <t>泵组扬程上限H</t>
    <phoneticPr fontId="1" type="noConversion"/>
  </si>
  <si>
    <t>机组综合信息</t>
    <phoneticPr fontId="1" type="noConversion"/>
  </si>
  <si>
    <t>小区名称</t>
    <phoneticPr fontId="1" type="noConversion"/>
  </si>
  <si>
    <t>中信红树湾四期</t>
    <phoneticPr fontId="1" type="noConversion"/>
  </si>
  <si>
    <t>联系人</t>
    <phoneticPr fontId="1" type="noConversion"/>
  </si>
  <si>
    <t>责任单位</t>
    <phoneticPr fontId="1" type="noConversion"/>
  </si>
  <si>
    <t>联系电话</t>
    <phoneticPr fontId="1" type="noConversion"/>
  </si>
  <si>
    <t>小区加压设施地址</t>
    <phoneticPr fontId="1" type="noConversion"/>
  </si>
  <si>
    <t>前河西路333号XXX栋负1层</t>
    <phoneticPr fontId="1" type="noConversion"/>
  </si>
  <si>
    <t>XXX</t>
    <phoneticPr fontId="1" type="noConversion"/>
  </si>
  <si>
    <t>单位名称</t>
    <phoneticPr fontId="1" type="noConversion"/>
  </si>
  <si>
    <t>供水所</t>
    <phoneticPr fontId="1" type="noConversion"/>
  </si>
  <si>
    <t>维护单位</t>
    <phoneticPr fontId="1" type="noConversion"/>
  </si>
  <si>
    <t>珠海水务集团南湾供水所</t>
    <phoneticPr fontId="1" type="noConversion"/>
  </si>
  <si>
    <t>XXXXXX</t>
    <phoneticPr fontId="1" type="noConversion"/>
  </si>
  <si>
    <t>XXX机电设备有限公司</t>
    <phoneticPr fontId="1" type="noConversion"/>
  </si>
  <si>
    <t>独立电表表号</t>
    <phoneticPr fontId="1" type="noConversion"/>
  </si>
  <si>
    <t>未接收</t>
    <phoneticPr fontId="1" type="noConversion"/>
  </si>
  <si>
    <t>XXXXXXXXX</t>
    <phoneticPr fontId="1" type="noConversion"/>
  </si>
  <si>
    <t>排污
（地下）</t>
    <phoneticPr fontId="1" type="noConversion"/>
  </si>
  <si>
    <t>排污
（屋顶）</t>
    <phoneticPr fontId="1" type="noConversion"/>
  </si>
  <si>
    <t>珠海市二次供水设施分区情况表</t>
    <phoneticPr fontId="1" type="noConversion"/>
  </si>
  <si>
    <t>珠海市二次供水设施基础档案信息表</t>
    <phoneticPr fontId="1" type="noConversion"/>
  </si>
  <si>
    <t>设施竣工时间</t>
    <phoneticPr fontId="1" type="noConversion"/>
  </si>
  <si>
    <t>设施接收时间</t>
    <phoneticPr fontId="1" type="noConversion"/>
  </si>
  <si>
    <t>加压设施地址</t>
    <phoneticPr fontId="1" type="noConversion"/>
  </si>
  <si>
    <t>1-7栋</t>
    <phoneticPr fontId="1" type="noConversion"/>
  </si>
  <si>
    <t>占据层数</t>
    <phoneticPr fontId="1" type="noConversion"/>
  </si>
  <si>
    <t>临界层</t>
    <phoneticPr fontId="1" type="noConversion"/>
  </si>
  <si>
    <t>《二次供水设施分区情况柱状图》由以上表格自动生成，无需编辑。</t>
    <phoneticPr fontId="1" type="noConversion"/>
  </si>
  <si>
    <t>8-15栋</t>
    <phoneticPr fontId="1" type="noConversion"/>
  </si>
  <si>
    <t>15-25栋</t>
    <phoneticPr fontId="1" type="noConversion"/>
  </si>
  <si>
    <t>26-28栋</t>
    <phoneticPr fontId="1" type="noConversion"/>
  </si>
  <si>
    <t>编号：</t>
    <phoneticPr fontId="1" type="noConversion"/>
  </si>
  <si>
    <t>序号</t>
  </si>
  <si>
    <t>英文代号</t>
  </si>
  <si>
    <t>名称</t>
  </si>
  <si>
    <t>型号规格</t>
  </si>
  <si>
    <t>数量</t>
  </si>
  <si>
    <t>PLC</t>
    <phoneticPr fontId="1" type="noConversion"/>
  </si>
  <si>
    <t>VFD</t>
    <phoneticPr fontId="1" type="noConversion"/>
  </si>
  <si>
    <t>品牌</t>
    <phoneticPr fontId="1" type="noConversion"/>
  </si>
  <si>
    <t>主要技术参数</t>
    <phoneticPr fontId="1" type="noConversion"/>
  </si>
  <si>
    <t>可编程控制器</t>
    <phoneticPr fontId="1" type="noConversion"/>
  </si>
  <si>
    <t>变频器</t>
    <phoneticPr fontId="1" type="noConversion"/>
  </si>
  <si>
    <t>珠海市二次供水水池(箱)档案信息表</t>
  </si>
  <si>
    <t>设施地址</t>
    <phoneticPr fontId="1" type="noConversion"/>
  </si>
  <si>
    <t>设施竣工时间</t>
    <phoneticPr fontId="1" type="noConversion"/>
  </si>
  <si>
    <t>设施接收时间</t>
    <phoneticPr fontId="1" type="noConversion"/>
  </si>
  <si>
    <t>地下</t>
    <phoneticPr fontId="1" type="noConversion"/>
  </si>
  <si>
    <t>供水所</t>
    <phoneticPr fontId="1" type="noConversion"/>
  </si>
  <si>
    <t>维护单位</t>
    <phoneticPr fontId="1" type="noConversion"/>
  </si>
  <si>
    <t>物业公司</t>
    <phoneticPr fontId="1" type="noConversion"/>
  </si>
  <si>
    <t>建设单位</t>
    <phoneticPr fontId="1" type="noConversion"/>
  </si>
  <si>
    <t>珠海水务集团南湾供水所</t>
    <phoneticPr fontId="1" type="noConversion"/>
  </si>
  <si>
    <t>珠海水务集团水池清洗队</t>
    <phoneticPr fontId="1" type="noConversion"/>
  </si>
  <si>
    <t>XXXX物业管理公司</t>
    <phoneticPr fontId="1" type="noConversion"/>
  </si>
  <si>
    <t>中信地产珠海投资有限公司</t>
    <phoneticPr fontId="1" type="noConversion"/>
  </si>
  <si>
    <t>√</t>
    <phoneticPr fontId="1" type="noConversion"/>
  </si>
  <si>
    <t>长</t>
    <phoneticPr fontId="1" type="noConversion"/>
  </si>
  <si>
    <t>宽</t>
  </si>
  <si>
    <t>高</t>
  </si>
  <si>
    <t>宽</t>
    <phoneticPr fontId="1" type="noConversion"/>
  </si>
  <si>
    <t>高</t>
    <phoneticPr fontId="1" type="noConversion"/>
  </si>
  <si>
    <t>设定水位（m）</t>
    <phoneticPr fontId="1" type="noConversion"/>
  </si>
  <si>
    <t>消防水位（m）</t>
    <phoneticPr fontId="1" type="noConversion"/>
  </si>
  <si>
    <t>溢流口高度（m）</t>
    <phoneticPr fontId="1" type="noConversion"/>
  </si>
  <si>
    <t>水箱材质</t>
  </si>
  <si>
    <t>控制方式</t>
  </si>
  <si>
    <t>进水口径</t>
  </si>
  <si>
    <t>出水口径</t>
  </si>
  <si>
    <t>排水状况</t>
  </si>
  <si>
    <t>砼（混凝土）</t>
    <phoneticPr fontId="1" type="noConversion"/>
  </si>
  <si>
    <t>机械浮球阀</t>
    <phoneticPr fontId="1" type="noConversion"/>
  </si>
  <si>
    <t>顺畅</t>
    <phoneticPr fontId="1" type="noConversion"/>
  </si>
  <si>
    <t>供水户数</t>
  </si>
  <si>
    <t>供水楼层</t>
  </si>
  <si>
    <t>附属功能</t>
  </si>
  <si>
    <t>消防共用</t>
  </si>
  <si>
    <t>扶梯</t>
  </si>
  <si>
    <t>三孔防污</t>
  </si>
  <si>
    <t>集水坑</t>
  </si>
  <si>
    <t>是</t>
    <phoneticPr fontId="1" type="noConversion"/>
  </si>
  <si>
    <t>有</t>
    <phoneticPr fontId="1" type="noConversion"/>
  </si>
  <si>
    <t>水箱尺寸
（m）
（不规则水箱规格参考简图）</t>
    <phoneticPr fontId="1" type="noConversion"/>
  </si>
  <si>
    <t>资料核准人员</t>
    <phoneticPr fontId="1" type="noConversion"/>
  </si>
  <si>
    <t>现场核验时间</t>
    <phoneticPr fontId="1" type="noConversion"/>
  </si>
  <si>
    <t>珠海市二次供水设施控制柜配置清单</t>
    <phoneticPr fontId="1" type="noConversion"/>
  </si>
  <si>
    <t>前河西路333号XXX栋负1层</t>
    <phoneticPr fontId="1" type="noConversion"/>
  </si>
  <si>
    <t>对应加压设施编号</t>
    <phoneticPr fontId="1" type="noConversion"/>
  </si>
  <si>
    <t>对应加压设施编号</t>
    <phoneticPr fontId="1" type="noConversion"/>
  </si>
  <si>
    <t>NWZXHSW004B143</t>
    <phoneticPr fontId="1" type="noConversion"/>
  </si>
  <si>
    <t>注：每个单元格表示为0.5×0.5m面积</t>
    <phoneticPr fontId="1" type="noConversion"/>
  </si>
  <si>
    <t>1.5m</t>
    <phoneticPr fontId="1" type="noConversion"/>
  </si>
  <si>
    <t>2m</t>
    <phoneticPr fontId="1" type="noConversion"/>
  </si>
  <si>
    <t>2.5m</t>
    <phoneticPr fontId="1" type="noConversion"/>
  </si>
  <si>
    <t>4m</t>
    <phoneticPr fontId="1" type="noConversion"/>
  </si>
  <si>
    <t>水箱</t>
    <phoneticPr fontId="1" type="noConversion"/>
  </si>
  <si>
    <t>高（m）</t>
    <phoneticPr fontId="1" type="noConversion"/>
  </si>
  <si>
    <t>有效容积（m³）</t>
    <phoneticPr fontId="1" type="noConversion"/>
  </si>
  <si>
    <t>总容积
（m³）</t>
    <phoneticPr fontId="1" type="noConversion"/>
  </si>
  <si>
    <t>有效容积
（m³）</t>
    <phoneticPr fontId="1" type="noConversion"/>
  </si>
  <si>
    <t>水箱编号规则：
供水所拼音缩写+小区名称拼音缩写+水箱位置+从001开始的编号序列。
天面：TM，中位：ZW，地面：DM，地下，DX；
供水所：香洲所：XZ，前山所：QS，金唐所：JT，拱北所：GB，南湾所：NW，横琴所：HQ；
例如金唐所海怡湾畔一期某天面水池编号可编为：JT-HYWP-TM-001
编号由管辖供水所制定，报管网设施办核准有效。
无授权编号时暂按001、002、003……编写</t>
    <phoneticPr fontId="1" type="noConversion"/>
  </si>
  <si>
    <t>H</t>
    <phoneticPr fontId="1" type="noConversion"/>
  </si>
  <si>
    <t>Δh</t>
    <phoneticPr fontId="1" type="noConversion"/>
  </si>
  <si>
    <t>美国GWS</t>
    <phoneticPr fontId="1" type="noConversion"/>
  </si>
  <si>
    <t>供水楼栋范围</t>
    <phoneticPr fontId="1" type="noConversion"/>
  </si>
  <si>
    <t>加压总户数</t>
    <phoneticPr fontId="1" type="noConversion"/>
  </si>
  <si>
    <r>
      <t>顶板</t>
    </r>
    <r>
      <rPr>
        <sz val="11"/>
        <color indexed="8"/>
        <rFont val="宋体"/>
        <family val="3"/>
        <charset val="134"/>
      </rPr>
      <t>δ</t>
    </r>
    <r>
      <rPr>
        <sz val="9.35"/>
        <color indexed="8"/>
        <rFont val="等线"/>
        <family val="3"/>
        <charset val="134"/>
      </rPr>
      <t>1.2</t>
    </r>
    <phoneticPr fontId="1" type="noConversion"/>
  </si>
  <si>
    <t>水  箱  高  度   =   3M</t>
    <phoneticPr fontId="1" type="noConversion"/>
  </si>
  <si>
    <r>
      <t>底板</t>
    </r>
    <r>
      <rPr>
        <sz val="11"/>
        <color indexed="8"/>
        <rFont val="宋体"/>
        <family val="3"/>
        <charset val="134"/>
      </rPr>
      <t>δ</t>
    </r>
    <r>
      <rPr>
        <sz val="9.35"/>
        <color indexed="8"/>
        <rFont val="等线"/>
        <family val="3"/>
        <charset val="134"/>
      </rPr>
      <t>2.0</t>
    </r>
    <phoneticPr fontId="1" type="noConversion"/>
  </si>
  <si>
    <t>珠海市二次供水水池(箱)大样图</t>
    <phoneticPr fontId="1" type="noConversion"/>
  </si>
  <si>
    <t>俯瞰图</t>
    <phoneticPr fontId="1" type="noConversion"/>
  </si>
  <si>
    <t>水箱壁厚度示意图</t>
    <phoneticPr fontId="1" type="noConversion"/>
  </si>
  <si>
    <r>
      <t xml:space="preserve">侧3板
</t>
    </r>
    <r>
      <rPr>
        <sz val="11"/>
        <color indexed="8"/>
        <rFont val="宋体"/>
        <family val="3"/>
        <charset val="134"/>
      </rPr>
      <t>δ</t>
    </r>
    <r>
      <rPr>
        <sz val="11"/>
        <color theme="1"/>
        <rFont val="等线"/>
        <family val="3"/>
        <charset val="134"/>
        <scheme val="minor"/>
      </rPr>
      <t>1.5</t>
    </r>
    <phoneticPr fontId="1" type="noConversion"/>
  </si>
  <si>
    <r>
      <t xml:space="preserve">侧2板 
</t>
    </r>
    <r>
      <rPr>
        <sz val="11"/>
        <color indexed="8"/>
        <rFont val="宋体"/>
        <family val="3"/>
        <charset val="134"/>
      </rPr>
      <t>δ</t>
    </r>
    <r>
      <rPr>
        <sz val="11"/>
        <color theme="1"/>
        <rFont val="等线"/>
        <family val="3"/>
        <charset val="134"/>
        <scheme val="minor"/>
      </rPr>
      <t>1.5</t>
    </r>
    <phoneticPr fontId="1" type="noConversion"/>
  </si>
  <si>
    <r>
      <t xml:space="preserve">侧1板
</t>
    </r>
    <r>
      <rPr>
        <sz val="11"/>
        <color indexed="8"/>
        <rFont val="宋体"/>
        <family val="3"/>
        <charset val="134"/>
      </rPr>
      <t>δ</t>
    </r>
    <r>
      <rPr>
        <sz val="11"/>
        <color theme="1"/>
        <rFont val="等线"/>
        <family val="3"/>
        <charset val="134"/>
        <scheme val="minor"/>
      </rPr>
      <t>2.0</t>
    </r>
    <phoneticPr fontId="1" type="noConversion"/>
  </si>
  <si>
    <t>入泵房
阀门</t>
    <phoneticPr fontId="1" type="noConversion"/>
  </si>
  <si>
    <t>建设单位</t>
    <phoneticPr fontId="1" type="noConversion"/>
  </si>
  <si>
    <t>1、2、3、8、9栋</t>
    <phoneticPr fontId="1" type="noConversion"/>
  </si>
  <si>
    <t>物管单位</t>
    <phoneticPr fontId="1" type="noConversion"/>
  </si>
  <si>
    <t>设定压力</t>
    <phoneticPr fontId="1" type="noConversion"/>
  </si>
  <si>
    <t>最不利点
压力</t>
    <phoneticPr fontId="1" type="noConversion"/>
  </si>
  <si>
    <t>四区</t>
    <phoneticPr fontId="1" type="noConversion"/>
  </si>
  <si>
    <t>高位
泵房</t>
    <phoneticPr fontId="1" type="noConversion"/>
  </si>
  <si>
    <t>加压分区</t>
    <phoneticPr fontId="1" type="noConversion"/>
  </si>
  <si>
    <t>一区</t>
    <phoneticPr fontId="1" type="noConversion"/>
  </si>
  <si>
    <t>二区</t>
    <phoneticPr fontId="1" type="noConversion"/>
  </si>
  <si>
    <t>直供</t>
    <phoneticPr fontId="1" type="noConversion"/>
  </si>
  <si>
    <t>一区</t>
    <phoneticPr fontId="1" type="noConversion"/>
  </si>
  <si>
    <t>二区</t>
    <phoneticPr fontId="1" type="noConversion"/>
  </si>
  <si>
    <t>三区</t>
    <phoneticPr fontId="1" type="noConversion"/>
  </si>
  <si>
    <t>二区楼层</t>
    <phoneticPr fontId="1" type="noConversion"/>
  </si>
  <si>
    <t>一区楼层</t>
    <phoneticPr fontId="1" type="noConversion"/>
  </si>
  <si>
    <t>内外扶梯</t>
    <phoneticPr fontId="1" type="noConversion"/>
  </si>
  <si>
    <t>最大有效容积（m³）</t>
    <phoneticPr fontId="1" type="noConversion"/>
  </si>
  <si>
    <t>注：单元为mm，每格比例为0.5m（可自定）</t>
    <phoneticPr fontId="1" type="noConversion"/>
  </si>
  <si>
    <r>
      <t>水  箱  高  度     3</t>
    </r>
    <r>
      <rPr>
        <sz val="11"/>
        <color theme="1"/>
        <rFont val="等线"/>
        <family val="3"/>
        <charset val="134"/>
        <scheme val="minor"/>
      </rPr>
      <t>000</t>
    </r>
    <phoneticPr fontId="1" type="noConversion"/>
  </si>
  <si>
    <t>加压分区由低到高可分为：一区、二区、三区、四区....，无对应内容可空白。
主要技术参数分别指：
电机： 电压U —— V、功率N —— kw、转速n —— r/min；
水泵： 扬程H —— m、流量Q —— m3/h、汽蚀余量Δh —— m、进出口直径D —— mm；
气压罐：压力范围P —— mPa、容积V、容积变化范围Vs —— m3、连通管直径D —— mm；
控制柜：控制功率N —— kW、使用电压U —— V；
水池： 容积V —— m3、进水口直径Dj —— mm（后面应乘以进水口数量）、材料 —— 建造水池使用的材料、人孔口径L×B —— mm×mm、
       溢流口、排空口直径Dy、Dp —— mm
排水泵：扬程Ｈ —— m、流量Ｑ —— m３／h、功率Ｎ ——kＷ、电压U —— V、出口直径D —— mm；
二次供水设施编号规则：
供水所拼音缩写+小区名称拼音缩写+从001开始的编号序列+设置最高供水楼层+设施所处楼层。
楼层规则：负一层=B1，负二层=B2，地面及一层=01，32层=32；
供水所：香洲所：XZ，前山所：QS，金唐所：JT，拱北所：GB，南湾所：NW，横琴所：HQ；.....
例如金唐所海怡湾畔一期车库负一层泵房（最高供水楼层为22层）编号为：JTHYWP00122B1
编号由管辖供水所制定，报管网设施办核准有效。</t>
    <phoneticPr fontId="1" type="noConversion"/>
  </si>
  <si>
    <t>新建小区请彩色打印本页</t>
    <phoneticPr fontId="1" type="noConversion"/>
  </si>
  <si>
    <t>NWZXHSW00443B1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</si>
</sst>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indexed="81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9"/>
      <color indexed="81"/>
      <name val="宋体"/>
      <family val="3"/>
      <charset val="134"/>
    </font>
    <font>
      <b/>
      <sz val="11"/>
      <color indexed="81"/>
      <name val="宋体"/>
      <family val="3"/>
      <charset val="134"/>
    </font>
    <font>
      <b/>
      <sz val="12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sz val="11"/>
      <color indexed="8"/>
      <name val="宋体"/>
      <family val="3"/>
      <charset val="134"/>
    </font>
    <font>
      <sz val="9.35"/>
      <color indexed="8"/>
      <name val="等线"/>
      <family val="3"/>
      <charset val="134"/>
    </font>
    <font>
      <sz val="12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b/>
      <sz val="22"/>
      <color theme="1"/>
      <name val="华文中宋"/>
      <family val="3"/>
      <charset val="134"/>
    </font>
    <font>
      <sz val="11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b/>
      <sz val="16"/>
      <color indexed="81"/>
      <name val="仿宋"/>
      <family val="3"/>
      <charset val="134"/>
    </font>
    <font>
      <sz val="26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4" xfId="0" applyBorder="1">
      <alignment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6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 wrapText="1"/>
    </xf>
    <xf numFmtId="0" fontId="12" fillId="3" borderId="85" xfId="0" applyFont="1" applyFill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22" xfId="0" applyFont="1" applyBorder="1" applyAlignment="1">
      <alignment horizontal="right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wrapText="1"/>
    </xf>
    <xf numFmtId="0" fontId="0" fillId="0" borderId="0" xfId="0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仿宋" panose="02010609060101010101" pitchFamily="49" charset="-122"/>
                <a:ea typeface="仿宋" panose="02010609060101010101" pitchFamily="49" charset="-122"/>
                <a:cs typeface="+mn-cs"/>
              </a:defRPr>
            </a:pPr>
            <a:r>
              <a:rPr lang="zh-CN" altLang="en-US" b="1">
                <a:latin typeface="仿宋" panose="02010609060101010101" pitchFamily="49" charset="-122"/>
                <a:ea typeface="仿宋" panose="02010609060101010101" pitchFamily="49" charset="-122"/>
              </a:rPr>
              <a:t>二次供水设施分区情况柱状图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仿宋" panose="02010609060101010101" pitchFamily="49" charset="-122"/>
              <a:ea typeface="仿宋" panose="02010609060101010101" pitchFamily="49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分区情况表!$A$5</c:f>
              <c:strCache>
                <c:ptCount val="1"/>
                <c:pt idx="0">
                  <c:v>直供楼层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(分区情况表!$D$5,分区情况表!$G$5,分区情况表!$J$5,分区情况表!$M$5)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6-4978-ADA6-254EFA6BDC6F}"/>
            </c:ext>
          </c:extLst>
        </c:ser>
        <c:ser>
          <c:idx val="1"/>
          <c:order val="1"/>
          <c:tx>
            <c:strRef>
              <c:f>分区情况表!$A$6</c:f>
              <c:strCache>
                <c:ptCount val="1"/>
                <c:pt idx="0">
                  <c:v>一区楼层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(分区情况表!$D$6,分区情况表!$G$6,分区情况表!$J$6,分区情况表!$M$6)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6-4978-ADA6-254EFA6BDC6F}"/>
            </c:ext>
          </c:extLst>
        </c:ser>
        <c:ser>
          <c:idx val="2"/>
          <c:order val="2"/>
          <c:tx>
            <c:strRef>
              <c:f>分区情况表!$A$7</c:f>
              <c:strCache>
                <c:ptCount val="1"/>
                <c:pt idx="0">
                  <c:v>二区楼层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(分区情况表!$D$7,分区情况表!$G$7,分区情况表!$J$7,分区情况表!$M$7)</c:f>
              <c:numCache>
                <c:formatCode>General</c:formatCode>
                <c:ptCount val="4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6-4978-ADA6-254EFA6BDC6F}"/>
            </c:ext>
          </c:extLst>
        </c:ser>
        <c:ser>
          <c:idx val="3"/>
          <c:order val="3"/>
          <c:tx>
            <c:strRef>
              <c:f>分区情况表!$A$8</c:f>
              <c:strCache>
                <c:ptCount val="1"/>
                <c:pt idx="0">
                  <c:v>三区楼层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(分区情况表!$D$8,分区情况表!$G$8,分区情况表!$J$8,分区情况表!$M$8)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26-4978-ADA6-254EFA6BDC6F}"/>
            </c:ext>
          </c:extLst>
        </c:ser>
        <c:ser>
          <c:idx val="4"/>
          <c:order val="4"/>
          <c:tx>
            <c:strRef>
              <c:f>分区情况表!$A$9</c:f>
              <c:strCache>
                <c:ptCount val="1"/>
                <c:pt idx="0">
                  <c:v>四区楼层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(分区情况表!$D$9,分区情况表!$G$9,分区情况表!$J$9,分区情况表!$M$9)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26-4978-ADA6-254EFA6BDC6F}"/>
            </c:ext>
          </c:extLst>
        </c:ser>
        <c:ser>
          <c:idx val="5"/>
          <c:order val="5"/>
          <c:tx>
            <c:strRef>
              <c:f>分区情况表!$A$10</c:f>
              <c:strCache>
                <c:ptCount val="1"/>
                <c:pt idx="0">
                  <c:v>楼顶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(分区情况表!$C$3,分区情况表!$F$3,分区情况表!$I$3,分区情况表!$L$3)</c:f>
              <c:strCache>
                <c:ptCount val="4"/>
                <c:pt idx="0">
                  <c:v>1-7栋</c:v>
                </c:pt>
                <c:pt idx="1">
                  <c:v>8-15栋</c:v>
                </c:pt>
                <c:pt idx="2">
                  <c:v>15-25栋</c:v>
                </c:pt>
                <c:pt idx="3">
                  <c:v>26-28栋</c:v>
                </c:pt>
              </c:strCache>
            </c:strRef>
          </c:cat>
          <c:val>
            <c:numRef>
              <c:f>(分区情况表!$D$10,分区情况表!$G$10,分区情况表!$J$10,分区情况表!$M$10)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26-4978-ADA6-254EFA6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680192"/>
        <c:axId val="1"/>
      </c:barChart>
      <c:catAx>
        <c:axId val="46368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3680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314325</xdr:rowOff>
    </xdr:from>
    <xdr:to>
      <xdr:col>14</xdr:col>
      <xdr:colOff>619125</xdr:colOff>
      <xdr:row>32</xdr:row>
      <xdr:rowOff>104775</xdr:rowOff>
    </xdr:to>
    <xdr:graphicFrame macro="">
      <xdr:nvGraphicFramePr>
        <xdr:cNvPr id="2065" name="图表 2">
          <a:extLst>
            <a:ext uri="{FF2B5EF4-FFF2-40B4-BE49-F238E27FC236}">
              <a16:creationId xmlns:a16="http://schemas.microsoft.com/office/drawing/2014/main" id="{55F859DB-BAA4-4D42-8B25-BBECF390C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"/>
  <sheetViews>
    <sheetView workbookViewId="0">
      <selection activeCell="A7" sqref="A7"/>
    </sheetView>
  </sheetViews>
  <sheetFormatPr defaultRowHeight="14.25" x14ac:dyDescent="0.2"/>
  <sheetData/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57"/>
  <sheetViews>
    <sheetView zoomScaleNormal="100" workbookViewId="0">
      <selection activeCell="H5" sqref="H5:I5"/>
    </sheetView>
  </sheetViews>
  <sheetFormatPr defaultRowHeight="15.75" x14ac:dyDescent="0.2"/>
  <cols>
    <col min="1" max="1" width="12.625" customWidth="1"/>
    <col min="2" max="2" width="10.625" customWidth="1"/>
    <col min="3" max="3" width="5.625" style="4" customWidth="1"/>
    <col min="4" max="4" width="15.625" customWidth="1"/>
    <col min="5" max="5" width="10.875" bestFit="1" customWidth="1"/>
    <col min="6" max="6" width="5.625" customWidth="1"/>
    <col min="7" max="7" width="6.625" customWidth="1"/>
    <col min="8" max="8" width="5.625" customWidth="1"/>
    <col min="9" max="9" width="6.625" customWidth="1"/>
    <col min="10" max="10" width="5.625" customWidth="1"/>
    <col min="11" max="11" width="10.625" customWidth="1"/>
    <col min="12" max="12" width="5.625" customWidth="1"/>
    <col min="13" max="13" width="10.625" customWidth="1"/>
    <col min="14" max="15" width="15.625" customWidth="1"/>
    <col min="16" max="16" width="12.375" customWidth="1"/>
  </cols>
  <sheetData>
    <row r="1" spans="1:15" ht="45" customHeight="1" thickBot="1" x14ac:dyDescent="0.25">
      <c r="B1" s="39"/>
      <c r="C1" s="39"/>
      <c r="D1" s="149" t="s">
        <v>95</v>
      </c>
      <c r="E1" s="149"/>
      <c r="F1" s="149"/>
      <c r="G1" s="149"/>
      <c r="H1" s="149"/>
      <c r="I1" s="149"/>
      <c r="J1" s="149"/>
      <c r="K1" s="149"/>
      <c r="L1" s="149"/>
      <c r="M1" s="149"/>
      <c r="N1" s="49" t="s">
        <v>106</v>
      </c>
      <c r="O1" s="50" t="s">
        <v>213</v>
      </c>
    </row>
    <row r="2" spans="1:15" ht="30" customHeight="1" x14ac:dyDescent="0.2">
      <c r="A2" s="161" t="s">
        <v>75</v>
      </c>
      <c r="B2" s="162"/>
      <c r="C2" s="162"/>
      <c r="D2" s="180" t="s">
        <v>76</v>
      </c>
      <c r="E2" s="180"/>
      <c r="F2" s="180"/>
      <c r="G2" s="181"/>
      <c r="H2" s="161" t="s">
        <v>78</v>
      </c>
      <c r="I2" s="162"/>
      <c r="J2" s="162" t="s">
        <v>83</v>
      </c>
      <c r="K2" s="162"/>
      <c r="L2" s="162"/>
      <c r="M2" s="162"/>
      <c r="N2" s="87" t="s">
        <v>77</v>
      </c>
      <c r="O2" s="88" t="s">
        <v>79</v>
      </c>
    </row>
    <row r="3" spans="1:15" ht="30" customHeight="1" x14ac:dyDescent="0.2">
      <c r="A3" s="150" t="s">
        <v>98</v>
      </c>
      <c r="B3" s="151"/>
      <c r="C3" s="151"/>
      <c r="D3" s="163" t="s">
        <v>81</v>
      </c>
      <c r="E3" s="163"/>
      <c r="F3" s="163"/>
      <c r="G3" s="182"/>
      <c r="H3" s="150" t="s">
        <v>84</v>
      </c>
      <c r="I3" s="151"/>
      <c r="J3" s="163" t="s">
        <v>86</v>
      </c>
      <c r="K3" s="163"/>
      <c r="L3" s="163"/>
      <c r="M3" s="163"/>
      <c r="N3" s="1" t="s">
        <v>82</v>
      </c>
      <c r="O3" s="27" t="s">
        <v>87</v>
      </c>
    </row>
    <row r="4" spans="1:15" ht="30" customHeight="1" x14ac:dyDescent="0.2">
      <c r="A4" s="150" t="s">
        <v>96</v>
      </c>
      <c r="B4" s="151"/>
      <c r="C4" s="151"/>
      <c r="D4" s="152">
        <v>42856</v>
      </c>
      <c r="E4" s="153"/>
      <c r="F4" s="153"/>
      <c r="G4" s="154"/>
      <c r="H4" s="150" t="s">
        <v>85</v>
      </c>
      <c r="I4" s="151"/>
      <c r="J4" s="163" t="s">
        <v>88</v>
      </c>
      <c r="K4" s="163"/>
      <c r="L4" s="163"/>
      <c r="M4" s="163"/>
      <c r="N4" s="1" t="s">
        <v>82</v>
      </c>
      <c r="O4" s="27" t="s">
        <v>87</v>
      </c>
    </row>
    <row r="5" spans="1:15" ht="30" customHeight="1" x14ac:dyDescent="0.2">
      <c r="A5" s="150" t="s">
        <v>97</v>
      </c>
      <c r="B5" s="151"/>
      <c r="C5" s="151"/>
      <c r="D5" s="155" t="s">
        <v>90</v>
      </c>
      <c r="E5" s="153"/>
      <c r="F5" s="153"/>
      <c r="G5" s="154"/>
      <c r="H5" s="150" t="s">
        <v>191</v>
      </c>
      <c r="I5" s="151"/>
      <c r="J5" s="163"/>
      <c r="K5" s="163"/>
      <c r="L5" s="163"/>
      <c r="M5" s="163"/>
      <c r="N5" s="131" t="s">
        <v>82</v>
      </c>
      <c r="O5" s="132" t="s">
        <v>87</v>
      </c>
    </row>
    <row r="6" spans="1:15" ht="30" customHeight="1" thickBot="1" x14ac:dyDescent="0.25">
      <c r="A6" s="156" t="s">
        <v>89</v>
      </c>
      <c r="B6" s="157"/>
      <c r="C6" s="157"/>
      <c r="D6" s="158" t="s">
        <v>91</v>
      </c>
      <c r="E6" s="159"/>
      <c r="F6" s="159"/>
      <c r="G6" s="160"/>
      <c r="H6" s="183" t="s">
        <v>193</v>
      </c>
      <c r="I6" s="184"/>
      <c r="J6" s="164"/>
      <c r="K6" s="164"/>
      <c r="L6" s="164"/>
      <c r="M6" s="164"/>
      <c r="N6" s="43" t="s">
        <v>82</v>
      </c>
      <c r="O6" s="45" t="s">
        <v>87</v>
      </c>
    </row>
    <row r="7" spans="1:15" ht="30" customHeight="1" x14ac:dyDescent="0.2">
      <c r="A7" s="176" t="s">
        <v>0</v>
      </c>
      <c r="B7" s="165" t="s">
        <v>70</v>
      </c>
      <c r="C7" s="165" t="s">
        <v>48</v>
      </c>
      <c r="D7" s="165" t="s">
        <v>22</v>
      </c>
      <c r="E7" s="165" t="s">
        <v>23</v>
      </c>
      <c r="F7" s="167" t="s">
        <v>28</v>
      </c>
      <c r="G7" s="168"/>
      <c r="H7" s="168"/>
      <c r="I7" s="168"/>
      <c r="J7" s="168"/>
      <c r="K7" s="168"/>
      <c r="L7" s="168"/>
      <c r="M7" s="169"/>
      <c r="N7" s="191" t="s">
        <v>74</v>
      </c>
      <c r="O7" s="192"/>
    </row>
    <row r="8" spans="1:15" ht="30" customHeight="1" thickBot="1" x14ac:dyDescent="0.25">
      <c r="A8" s="177"/>
      <c r="B8" s="166"/>
      <c r="C8" s="166"/>
      <c r="D8" s="166"/>
      <c r="E8" s="166"/>
      <c r="F8" s="170"/>
      <c r="G8" s="171"/>
      <c r="H8" s="171"/>
      <c r="I8" s="171"/>
      <c r="J8" s="171"/>
      <c r="K8" s="171"/>
      <c r="L8" s="171"/>
      <c r="M8" s="172"/>
      <c r="N8" s="107" t="s">
        <v>180</v>
      </c>
      <c r="O8" s="108">
        <f>SUM(O15,O21,O27,O33,O39)</f>
        <v>780</v>
      </c>
    </row>
    <row r="9" spans="1:15" ht="30" customHeight="1" thickBot="1" x14ac:dyDescent="0.25">
      <c r="A9" s="109" t="s">
        <v>201</v>
      </c>
      <c r="B9" s="19" t="s">
        <v>190</v>
      </c>
      <c r="C9" s="110"/>
      <c r="D9" s="110"/>
      <c r="E9" s="111"/>
      <c r="F9" s="112"/>
      <c r="G9" s="111"/>
      <c r="H9" s="113"/>
      <c r="I9" s="111"/>
      <c r="J9" s="95" t="s">
        <v>26</v>
      </c>
      <c r="K9" s="111"/>
      <c r="L9" s="96" t="s">
        <v>38</v>
      </c>
      <c r="M9" s="114"/>
      <c r="N9" s="25" t="s">
        <v>71</v>
      </c>
      <c r="O9" s="91"/>
    </row>
    <row r="10" spans="1:15" ht="30" customHeight="1" x14ac:dyDescent="0.2">
      <c r="A10" s="173" t="s">
        <v>202</v>
      </c>
      <c r="B10" s="19" t="s">
        <v>1</v>
      </c>
      <c r="C10" s="8">
        <v>4</v>
      </c>
      <c r="D10" s="8" t="s">
        <v>2</v>
      </c>
      <c r="E10" s="29" t="s">
        <v>3</v>
      </c>
      <c r="F10" s="92" t="s">
        <v>24</v>
      </c>
      <c r="G10" s="9">
        <v>70</v>
      </c>
      <c r="H10" s="95" t="s">
        <v>25</v>
      </c>
      <c r="I10" s="9">
        <v>20</v>
      </c>
      <c r="J10" s="95" t="s">
        <v>26</v>
      </c>
      <c r="K10" s="9">
        <v>50</v>
      </c>
      <c r="L10" s="95" t="s">
        <v>27</v>
      </c>
      <c r="M10" s="10">
        <v>1.5</v>
      </c>
      <c r="N10" s="23" t="s">
        <v>21</v>
      </c>
      <c r="O10" s="89">
        <v>150</v>
      </c>
    </row>
    <row r="11" spans="1:15" ht="30" customHeight="1" x14ac:dyDescent="0.2">
      <c r="A11" s="178"/>
      <c r="B11" s="6" t="s">
        <v>9</v>
      </c>
      <c r="C11" s="5">
        <v>4</v>
      </c>
      <c r="D11" s="5" t="s">
        <v>4</v>
      </c>
      <c r="E11" s="26" t="s">
        <v>3</v>
      </c>
      <c r="F11" s="93" t="s">
        <v>33</v>
      </c>
      <c r="G11" s="3">
        <v>380</v>
      </c>
      <c r="H11" s="96" t="s">
        <v>30</v>
      </c>
      <c r="I11" s="3">
        <v>7.5</v>
      </c>
      <c r="J11" s="96" t="s">
        <v>31</v>
      </c>
      <c r="K11" s="3">
        <v>2900</v>
      </c>
      <c r="L11" s="96" t="s">
        <v>29</v>
      </c>
      <c r="M11" s="11" t="s">
        <v>34</v>
      </c>
      <c r="N11" s="24" t="s">
        <v>58</v>
      </c>
      <c r="O11" s="90" t="s">
        <v>59</v>
      </c>
    </row>
    <row r="12" spans="1:15" ht="30" customHeight="1" x14ac:dyDescent="0.2">
      <c r="A12" s="136" t="s">
        <v>194</v>
      </c>
      <c r="B12" s="6" t="s">
        <v>7</v>
      </c>
      <c r="C12" s="5">
        <v>0</v>
      </c>
      <c r="D12" s="5" t="s">
        <v>8</v>
      </c>
      <c r="E12" s="26" t="s">
        <v>8</v>
      </c>
      <c r="F12" s="93" t="s">
        <v>176</v>
      </c>
      <c r="G12" s="3" t="s">
        <v>8</v>
      </c>
      <c r="H12" s="96" t="s">
        <v>25</v>
      </c>
      <c r="I12" s="3" t="s">
        <v>8</v>
      </c>
      <c r="J12" s="96" t="s">
        <v>26</v>
      </c>
      <c r="K12" s="3" t="s">
        <v>8</v>
      </c>
      <c r="L12" s="96" t="s">
        <v>177</v>
      </c>
      <c r="M12" s="11" t="s">
        <v>8</v>
      </c>
      <c r="N12" s="24" t="s">
        <v>60</v>
      </c>
      <c r="O12" s="90" t="s">
        <v>61</v>
      </c>
    </row>
    <row r="13" spans="1:15" ht="30" customHeight="1" x14ac:dyDescent="0.2">
      <c r="A13" s="136"/>
      <c r="B13" s="6" t="s">
        <v>9</v>
      </c>
      <c r="C13" s="5">
        <v>0</v>
      </c>
      <c r="D13" s="5" t="s">
        <v>8</v>
      </c>
      <c r="E13" s="26" t="s">
        <v>8</v>
      </c>
      <c r="F13" s="93" t="s">
        <v>32</v>
      </c>
      <c r="G13" s="3" t="s">
        <v>8</v>
      </c>
      <c r="H13" s="96" t="s">
        <v>30</v>
      </c>
      <c r="I13" s="3" t="s">
        <v>8</v>
      </c>
      <c r="J13" s="96" t="s">
        <v>31</v>
      </c>
      <c r="K13" s="3" t="s">
        <v>8</v>
      </c>
      <c r="L13" s="96" t="s">
        <v>29</v>
      </c>
      <c r="M13" s="11" t="s">
        <v>8</v>
      </c>
      <c r="N13" s="24" t="s">
        <v>72</v>
      </c>
      <c r="O13" s="90">
        <v>60</v>
      </c>
    </row>
    <row r="14" spans="1:15" ht="30" customHeight="1" x14ac:dyDescent="0.2">
      <c r="A14" s="138" t="s">
        <v>195</v>
      </c>
      <c r="B14" s="6" t="s">
        <v>35</v>
      </c>
      <c r="C14" s="5">
        <v>1</v>
      </c>
      <c r="D14" s="5" t="s">
        <v>36</v>
      </c>
      <c r="E14" s="26" t="s">
        <v>178</v>
      </c>
      <c r="F14" s="93" t="s">
        <v>39</v>
      </c>
      <c r="G14" s="3">
        <v>0.08</v>
      </c>
      <c r="H14" s="96" t="s">
        <v>40</v>
      </c>
      <c r="I14" s="3">
        <v>0.02</v>
      </c>
      <c r="J14" s="96" t="s">
        <v>26</v>
      </c>
      <c r="K14" s="3">
        <v>32</v>
      </c>
      <c r="L14" s="96" t="s">
        <v>38</v>
      </c>
      <c r="M14" s="11">
        <v>1.6</v>
      </c>
      <c r="N14" s="24" t="s">
        <v>73</v>
      </c>
      <c r="O14" s="90">
        <v>70</v>
      </c>
    </row>
    <row r="15" spans="1:15" ht="30" customHeight="1" thickBot="1" x14ac:dyDescent="0.25">
      <c r="A15" s="137"/>
      <c r="B15" s="20" t="s">
        <v>41</v>
      </c>
      <c r="C15" s="12">
        <v>1</v>
      </c>
      <c r="D15" s="12" t="s">
        <v>52</v>
      </c>
      <c r="E15" s="30" t="s">
        <v>42</v>
      </c>
      <c r="F15" s="94" t="s">
        <v>32</v>
      </c>
      <c r="G15" s="13">
        <v>380</v>
      </c>
      <c r="H15" s="97" t="s">
        <v>30</v>
      </c>
      <c r="I15" s="13" t="s">
        <v>49</v>
      </c>
      <c r="J15" s="97" t="s">
        <v>43</v>
      </c>
      <c r="K15" s="13" t="s">
        <v>44</v>
      </c>
      <c r="L15" s="97" t="s">
        <v>45</v>
      </c>
      <c r="M15" s="16" t="s">
        <v>46</v>
      </c>
      <c r="N15" s="25" t="s">
        <v>71</v>
      </c>
      <c r="O15" s="91">
        <v>263</v>
      </c>
    </row>
    <row r="16" spans="1:15" ht="30" customHeight="1" x14ac:dyDescent="0.2">
      <c r="A16" s="173" t="s">
        <v>203</v>
      </c>
      <c r="B16" s="19" t="s">
        <v>1</v>
      </c>
      <c r="C16" s="8">
        <v>4</v>
      </c>
      <c r="D16" s="8" t="s">
        <v>47</v>
      </c>
      <c r="E16" s="29" t="s">
        <v>3</v>
      </c>
      <c r="F16" s="92" t="s">
        <v>24</v>
      </c>
      <c r="G16" s="9">
        <v>100</v>
      </c>
      <c r="H16" s="95" t="s">
        <v>25</v>
      </c>
      <c r="I16" s="9">
        <v>18</v>
      </c>
      <c r="J16" s="95" t="s">
        <v>26</v>
      </c>
      <c r="K16" s="9">
        <v>50</v>
      </c>
      <c r="L16" s="95" t="s">
        <v>27</v>
      </c>
      <c r="M16" s="10">
        <v>1.5</v>
      </c>
      <c r="N16" s="23" t="s">
        <v>21</v>
      </c>
      <c r="O16" s="89">
        <v>150</v>
      </c>
    </row>
    <row r="17" spans="1:15" ht="30" customHeight="1" x14ac:dyDescent="0.2">
      <c r="A17" s="178"/>
      <c r="B17" s="6" t="s">
        <v>9</v>
      </c>
      <c r="C17" s="5">
        <v>4</v>
      </c>
      <c r="D17" s="5" t="s">
        <v>50</v>
      </c>
      <c r="E17" s="26" t="s">
        <v>3</v>
      </c>
      <c r="F17" s="93" t="s">
        <v>32</v>
      </c>
      <c r="G17" s="3">
        <v>380</v>
      </c>
      <c r="H17" s="96" t="s">
        <v>30</v>
      </c>
      <c r="I17" s="3">
        <v>11</v>
      </c>
      <c r="J17" s="96" t="s">
        <v>31</v>
      </c>
      <c r="K17" s="3">
        <v>2900</v>
      </c>
      <c r="L17" s="96" t="s">
        <v>29</v>
      </c>
      <c r="M17" s="11" t="s">
        <v>34</v>
      </c>
      <c r="N17" s="24" t="s">
        <v>58</v>
      </c>
      <c r="O17" s="90" t="s">
        <v>59</v>
      </c>
    </row>
    <row r="18" spans="1:15" ht="30" customHeight="1" x14ac:dyDescent="0.2">
      <c r="A18" s="136" t="s">
        <v>194</v>
      </c>
      <c r="B18" s="6" t="s">
        <v>7</v>
      </c>
      <c r="C18" s="5">
        <v>0</v>
      </c>
      <c r="D18" s="5" t="s">
        <v>8</v>
      </c>
      <c r="E18" s="26" t="s">
        <v>8</v>
      </c>
      <c r="F18" s="93" t="s">
        <v>176</v>
      </c>
      <c r="G18" s="3" t="s">
        <v>8</v>
      </c>
      <c r="H18" s="96" t="s">
        <v>25</v>
      </c>
      <c r="I18" s="3" t="s">
        <v>8</v>
      </c>
      <c r="J18" s="96" t="s">
        <v>26</v>
      </c>
      <c r="K18" s="3" t="s">
        <v>8</v>
      </c>
      <c r="L18" s="96" t="s">
        <v>177</v>
      </c>
      <c r="M18" s="11" t="s">
        <v>8</v>
      </c>
      <c r="N18" s="24" t="s">
        <v>60</v>
      </c>
      <c r="O18" s="90" t="s">
        <v>61</v>
      </c>
    </row>
    <row r="19" spans="1:15" ht="30" customHeight="1" x14ac:dyDescent="0.2">
      <c r="A19" s="136"/>
      <c r="B19" s="6" t="s">
        <v>9</v>
      </c>
      <c r="C19" s="5">
        <v>0</v>
      </c>
      <c r="D19" s="5" t="s">
        <v>8</v>
      </c>
      <c r="E19" s="26" t="s">
        <v>8</v>
      </c>
      <c r="F19" s="93" t="s">
        <v>32</v>
      </c>
      <c r="G19" s="3" t="s">
        <v>8</v>
      </c>
      <c r="H19" s="96" t="s">
        <v>30</v>
      </c>
      <c r="I19" s="3" t="s">
        <v>8</v>
      </c>
      <c r="J19" s="96" t="s">
        <v>31</v>
      </c>
      <c r="K19" s="3" t="s">
        <v>8</v>
      </c>
      <c r="L19" s="96" t="s">
        <v>29</v>
      </c>
      <c r="M19" s="11" t="s">
        <v>8</v>
      </c>
      <c r="N19" s="24" t="s">
        <v>72</v>
      </c>
      <c r="O19" s="90">
        <v>52</v>
      </c>
    </row>
    <row r="20" spans="1:15" ht="30" customHeight="1" x14ac:dyDescent="0.2">
      <c r="A20" s="138" t="s">
        <v>195</v>
      </c>
      <c r="B20" s="6" t="s">
        <v>35</v>
      </c>
      <c r="C20" s="5">
        <v>1</v>
      </c>
      <c r="D20" s="5" t="s">
        <v>36</v>
      </c>
      <c r="E20" s="26" t="s">
        <v>37</v>
      </c>
      <c r="F20" s="93" t="s">
        <v>39</v>
      </c>
      <c r="G20" s="3">
        <v>0.08</v>
      </c>
      <c r="H20" s="96" t="s">
        <v>40</v>
      </c>
      <c r="I20" s="3">
        <v>0.02</v>
      </c>
      <c r="J20" s="96" t="s">
        <v>26</v>
      </c>
      <c r="K20" s="3">
        <v>32</v>
      </c>
      <c r="L20" s="96" t="s">
        <v>38</v>
      </c>
      <c r="M20" s="11">
        <v>1.6</v>
      </c>
      <c r="N20" s="24" t="s">
        <v>73</v>
      </c>
      <c r="O20" s="90">
        <v>100</v>
      </c>
    </row>
    <row r="21" spans="1:15" ht="30" customHeight="1" thickBot="1" x14ac:dyDescent="0.25">
      <c r="A21" s="137"/>
      <c r="B21" s="20" t="s">
        <v>41</v>
      </c>
      <c r="C21" s="12">
        <v>1</v>
      </c>
      <c r="D21" s="12" t="s">
        <v>52</v>
      </c>
      <c r="E21" s="30" t="s">
        <v>42</v>
      </c>
      <c r="F21" s="93" t="s">
        <v>32</v>
      </c>
      <c r="G21" s="13">
        <v>380</v>
      </c>
      <c r="H21" s="96" t="s">
        <v>30</v>
      </c>
      <c r="I21" s="13" t="s">
        <v>53</v>
      </c>
      <c r="J21" s="97" t="s">
        <v>43</v>
      </c>
      <c r="K21" s="13" t="s">
        <v>55</v>
      </c>
      <c r="L21" s="97" t="s">
        <v>45</v>
      </c>
      <c r="M21" s="16" t="s">
        <v>46</v>
      </c>
      <c r="N21" s="25" t="s">
        <v>71</v>
      </c>
      <c r="O21" s="91">
        <v>236</v>
      </c>
    </row>
    <row r="22" spans="1:15" ht="30" customHeight="1" x14ac:dyDescent="0.2">
      <c r="A22" s="173" t="s">
        <v>204</v>
      </c>
      <c r="B22" s="19" t="s">
        <v>1</v>
      </c>
      <c r="C22" s="8">
        <v>4</v>
      </c>
      <c r="D22" s="8" t="s">
        <v>5</v>
      </c>
      <c r="E22" s="29" t="s">
        <v>3</v>
      </c>
      <c r="F22" s="92" t="s">
        <v>24</v>
      </c>
      <c r="G22" s="9">
        <v>135</v>
      </c>
      <c r="H22" s="95" t="s">
        <v>25</v>
      </c>
      <c r="I22" s="9">
        <v>18</v>
      </c>
      <c r="J22" s="95" t="s">
        <v>26</v>
      </c>
      <c r="K22" s="9">
        <v>50</v>
      </c>
      <c r="L22" s="95" t="s">
        <v>27</v>
      </c>
      <c r="M22" s="10">
        <v>1.5</v>
      </c>
      <c r="N22" s="23" t="s">
        <v>21</v>
      </c>
      <c r="O22" s="89">
        <v>150</v>
      </c>
    </row>
    <row r="23" spans="1:15" ht="30" customHeight="1" x14ac:dyDescent="0.2">
      <c r="A23" s="178"/>
      <c r="B23" s="6" t="s">
        <v>9</v>
      </c>
      <c r="C23" s="5">
        <v>4</v>
      </c>
      <c r="D23" s="5" t="s">
        <v>50</v>
      </c>
      <c r="E23" s="26" t="s">
        <v>3</v>
      </c>
      <c r="F23" s="93" t="s">
        <v>32</v>
      </c>
      <c r="G23" s="3">
        <v>380</v>
      </c>
      <c r="H23" s="96" t="s">
        <v>30</v>
      </c>
      <c r="I23" s="3">
        <v>11</v>
      </c>
      <c r="J23" s="96" t="s">
        <v>31</v>
      </c>
      <c r="K23" s="3">
        <v>2900</v>
      </c>
      <c r="L23" s="96" t="s">
        <v>29</v>
      </c>
      <c r="M23" s="11" t="s">
        <v>34</v>
      </c>
      <c r="N23" s="24" t="s">
        <v>58</v>
      </c>
      <c r="O23" s="90" t="s">
        <v>59</v>
      </c>
    </row>
    <row r="24" spans="1:15" ht="30" customHeight="1" x14ac:dyDescent="0.2">
      <c r="A24" s="136" t="s">
        <v>194</v>
      </c>
      <c r="B24" s="6" t="s">
        <v>7</v>
      </c>
      <c r="C24" s="5">
        <v>0</v>
      </c>
      <c r="D24" s="5" t="s">
        <v>8</v>
      </c>
      <c r="E24" s="26" t="s">
        <v>8</v>
      </c>
      <c r="F24" s="93" t="s">
        <v>176</v>
      </c>
      <c r="G24" s="3" t="s">
        <v>8</v>
      </c>
      <c r="H24" s="96" t="s">
        <v>25</v>
      </c>
      <c r="I24" s="3" t="s">
        <v>8</v>
      </c>
      <c r="J24" s="96" t="s">
        <v>26</v>
      </c>
      <c r="K24" s="3" t="s">
        <v>8</v>
      </c>
      <c r="L24" s="96" t="s">
        <v>177</v>
      </c>
      <c r="M24" s="11" t="s">
        <v>8</v>
      </c>
      <c r="N24" s="24" t="s">
        <v>60</v>
      </c>
      <c r="O24" s="90" t="s">
        <v>61</v>
      </c>
    </row>
    <row r="25" spans="1:15" ht="30" customHeight="1" x14ac:dyDescent="0.2">
      <c r="A25" s="136"/>
      <c r="B25" s="6" t="s">
        <v>9</v>
      </c>
      <c r="C25" s="5">
        <v>0</v>
      </c>
      <c r="D25" s="5" t="s">
        <v>8</v>
      </c>
      <c r="E25" s="26" t="s">
        <v>8</v>
      </c>
      <c r="F25" s="93" t="s">
        <v>32</v>
      </c>
      <c r="G25" s="3" t="s">
        <v>8</v>
      </c>
      <c r="H25" s="96" t="s">
        <v>30</v>
      </c>
      <c r="I25" s="3" t="s">
        <v>8</v>
      </c>
      <c r="J25" s="96" t="s">
        <v>31</v>
      </c>
      <c r="K25" s="3" t="s">
        <v>8</v>
      </c>
      <c r="L25" s="96" t="s">
        <v>29</v>
      </c>
      <c r="M25" s="11" t="s">
        <v>8</v>
      </c>
      <c r="N25" s="24" t="s">
        <v>72</v>
      </c>
      <c r="O25" s="90">
        <v>52</v>
      </c>
    </row>
    <row r="26" spans="1:15" ht="30" customHeight="1" x14ac:dyDescent="0.2">
      <c r="A26" s="138" t="s">
        <v>195</v>
      </c>
      <c r="B26" s="6" t="s">
        <v>35</v>
      </c>
      <c r="C26" s="5">
        <v>1</v>
      </c>
      <c r="D26" s="5" t="s">
        <v>36</v>
      </c>
      <c r="E26" s="26" t="s">
        <v>37</v>
      </c>
      <c r="F26" s="93" t="s">
        <v>39</v>
      </c>
      <c r="G26" s="3">
        <v>0.08</v>
      </c>
      <c r="H26" s="96" t="s">
        <v>40</v>
      </c>
      <c r="I26" s="3">
        <v>0.02</v>
      </c>
      <c r="J26" s="96" t="s">
        <v>26</v>
      </c>
      <c r="K26" s="3">
        <v>32</v>
      </c>
      <c r="L26" s="96" t="s">
        <v>38</v>
      </c>
      <c r="M26" s="11">
        <v>2.5</v>
      </c>
      <c r="N26" s="24" t="s">
        <v>73</v>
      </c>
      <c r="O26" s="90">
        <v>135</v>
      </c>
    </row>
    <row r="27" spans="1:15" ht="30" customHeight="1" thickBot="1" x14ac:dyDescent="0.25">
      <c r="A27" s="137"/>
      <c r="B27" s="20" t="s">
        <v>41</v>
      </c>
      <c r="C27" s="12">
        <v>1</v>
      </c>
      <c r="D27" s="12" t="s">
        <v>52</v>
      </c>
      <c r="E27" s="30" t="s">
        <v>42</v>
      </c>
      <c r="F27" s="93" t="s">
        <v>32</v>
      </c>
      <c r="G27" s="13">
        <v>380</v>
      </c>
      <c r="H27" s="96" t="s">
        <v>30</v>
      </c>
      <c r="I27" s="13" t="s">
        <v>53</v>
      </c>
      <c r="J27" s="97" t="s">
        <v>43</v>
      </c>
      <c r="K27" s="13" t="s">
        <v>55</v>
      </c>
      <c r="L27" s="97" t="s">
        <v>45</v>
      </c>
      <c r="M27" s="16" t="s">
        <v>46</v>
      </c>
      <c r="N27" s="25" t="s">
        <v>71</v>
      </c>
      <c r="O27" s="91">
        <v>217</v>
      </c>
    </row>
    <row r="28" spans="1:15" ht="30" customHeight="1" x14ac:dyDescent="0.2">
      <c r="A28" s="173" t="s">
        <v>196</v>
      </c>
      <c r="B28" s="19" t="s">
        <v>1</v>
      </c>
      <c r="C28" s="8">
        <v>3</v>
      </c>
      <c r="D28" s="8" t="s">
        <v>5</v>
      </c>
      <c r="E28" s="29" t="s">
        <v>3</v>
      </c>
      <c r="F28" s="92" t="s">
        <v>24</v>
      </c>
      <c r="G28" s="9">
        <v>180</v>
      </c>
      <c r="H28" s="95" t="s">
        <v>25</v>
      </c>
      <c r="I28" s="9">
        <v>12</v>
      </c>
      <c r="J28" s="95" t="s">
        <v>26</v>
      </c>
      <c r="K28" s="9">
        <v>50</v>
      </c>
      <c r="L28" s="95" t="s">
        <v>27</v>
      </c>
      <c r="M28" s="10">
        <v>1.5</v>
      </c>
      <c r="N28" s="23" t="s">
        <v>21</v>
      </c>
      <c r="O28" s="89">
        <v>100</v>
      </c>
    </row>
    <row r="29" spans="1:15" ht="30" customHeight="1" x14ac:dyDescent="0.2">
      <c r="A29" s="178"/>
      <c r="B29" s="6" t="s">
        <v>9</v>
      </c>
      <c r="C29" s="5">
        <v>4</v>
      </c>
      <c r="D29" s="5" t="s">
        <v>50</v>
      </c>
      <c r="E29" s="26" t="s">
        <v>3</v>
      </c>
      <c r="F29" s="93" t="s">
        <v>32</v>
      </c>
      <c r="G29" s="3">
        <v>380</v>
      </c>
      <c r="H29" s="96" t="s">
        <v>30</v>
      </c>
      <c r="I29" s="3">
        <v>11</v>
      </c>
      <c r="J29" s="96" t="s">
        <v>31</v>
      </c>
      <c r="K29" s="3">
        <v>2900</v>
      </c>
      <c r="L29" s="96" t="s">
        <v>29</v>
      </c>
      <c r="M29" s="11" t="s">
        <v>34</v>
      </c>
      <c r="N29" s="24" t="s">
        <v>58</v>
      </c>
      <c r="O29" s="90" t="s">
        <v>59</v>
      </c>
    </row>
    <row r="30" spans="1:15" ht="30" customHeight="1" x14ac:dyDescent="0.2">
      <c r="A30" s="136" t="s">
        <v>194</v>
      </c>
      <c r="B30" s="6" t="s">
        <v>7</v>
      </c>
      <c r="C30" s="5">
        <v>0</v>
      </c>
      <c r="D30" s="5" t="s">
        <v>8</v>
      </c>
      <c r="E30" s="26" t="s">
        <v>8</v>
      </c>
      <c r="F30" s="93" t="s">
        <v>176</v>
      </c>
      <c r="G30" s="3" t="s">
        <v>8</v>
      </c>
      <c r="H30" s="96" t="s">
        <v>25</v>
      </c>
      <c r="I30" s="3" t="s">
        <v>8</v>
      </c>
      <c r="J30" s="96" t="s">
        <v>26</v>
      </c>
      <c r="K30" s="3" t="s">
        <v>8</v>
      </c>
      <c r="L30" s="96" t="s">
        <v>177</v>
      </c>
      <c r="M30" s="11" t="s">
        <v>8</v>
      </c>
      <c r="N30" s="24" t="s">
        <v>60</v>
      </c>
      <c r="O30" s="90" t="s">
        <v>61</v>
      </c>
    </row>
    <row r="31" spans="1:15" ht="30" customHeight="1" x14ac:dyDescent="0.2">
      <c r="A31" s="136"/>
      <c r="B31" s="6" t="s">
        <v>9</v>
      </c>
      <c r="C31" s="5">
        <v>0</v>
      </c>
      <c r="D31" s="5" t="s">
        <v>8</v>
      </c>
      <c r="E31" s="26" t="s">
        <v>8</v>
      </c>
      <c r="F31" s="93" t="s">
        <v>32</v>
      </c>
      <c r="G31" s="3" t="s">
        <v>8</v>
      </c>
      <c r="H31" s="96" t="s">
        <v>30</v>
      </c>
      <c r="I31" s="3" t="s">
        <v>8</v>
      </c>
      <c r="J31" s="96" t="s">
        <v>31</v>
      </c>
      <c r="K31" s="3" t="s">
        <v>8</v>
      </c>
      <c r="L31" s="96" t="s">
        <v>29</v>
      </c>
      <c r="M31" s="11" t="s">
        <v>8</v>
      </c>
      <c r="N31" s="24" t="s">
        <v>72</v>
      </c>
      <c r="O31" s="90">
        <v>24</v>
      </c>
    </row>
    <row r="32" spans="1:15" ht="30" customHeight="1" x14ac:dyDescent="0.2">
      <c r="A32" s="138" t="s">
        <v>195</v>
      </c>
      <c r="B32" s="6" t="s">
        <v>35</v>
      </c>
      <c r="C32" s="5">
        <v>1</v>
      </c>
      <c r="D32" s="5" t="s">
        <v>36</v>
      </c>
      <c r="E32" s="26" t="s">
        <v>37</v>
      </c>
      <c r="F32" s="93" t="s">
        <v>39</v>
      </c>
      <c r="G32" s="3">
        <v>0.08</v>
      </c>
      <c r="H32" s="96" t="s">
        <v>40</v>
      </c>
      <c r="I32" s="3">
        <v>0.02</v>
      </c>
      <c r="J32" s="96" t="s">
        <v>26</v>
      </c>
      <c r="K32" s="3">
        <v>32</v>
      </c>
      <c r="L32" s="96" t="s">
        <v>38</v>
      </c>
      <c r="M32" s="11">
        <v>2.5</v>
      </c>
      <c r="N32" s="24" t="s">
        <v>73</v>
      </c>
      <c r="O32" s="90">
        <v>180</v>
      </c>
    </row>
    <row r="33" spans="1:15" ht="30" customHeight="1" thickBot="1" x14ac:dyDescent="0.25">
      <c r="A33" s="137"/>
      <c r="B33" s="20" t="s">
        <v>41</v>
      </c>
      <c r="C33" s="12">
        <v>1</v>
      </c>
      <c r="D33" s="12" t="s">
        <v>52</v>
      </c>
      <c r="E33" s="30" t="s">
        <v>42</v>
      </c>
      <c r="F33" s="93" t="s">
        <v>32</v>
      </c>
      <c r="G33" s="13">
        <v>380</v>
      </c>
      <c r="H33" s="96" t="s">
        <v>30</v>
      </c>
      <c r="I33" s="13" t="s">
        <v>54</v>
      </c>
      <c r="J33" s="97" t="s">
        <v>43</v>
      </c>
      <c r="K33" s="13" t="s">
        <v>55</v>
      </c>
      <c r="L33" s="97" t="s">
        <v>45</v>
      </c>
      <c r="M33" s="16" t="s">
        <v>46</v>
      </c>
      <c r="N33" s="25" t="s">
        <v>71</v>
      </c>
      <c r="O33" s="91">
        <v>52</v>
      </c>
    </row>
    <row r="34" spans="1:15" ht="30" customHeight="1" x14ac:dyDescent="0.2">
      <c r="A34" s="173" t="s">
        <v>197</v>
      </c>
      <c r="B34" s="19" t="s">
        <v>1</v>
      </c>
      <c r="C34" s="8">
        <v>2</v>
      </c>
      <c r="D34" s="8" t="s">
        <v>6</v>
      </c>
      <c r="E34" s="29" t="s">
        <v>3</v>
      </c>
      <c r="F34" s="92" t="s">
        <v>24</v>
      </c>
      <c r="G34" s="9">
        <v>12</v>
      </c>
      <c r="H34" s="95" t="s">
        <v>25</v>
      </c>
      <c r="I34" s="9">
        <v>8</v>
      </c>
      <c r="J34" s="95" t="s">
        <v>26</v>
      </c>
      <c r="K34" s="9">
        <v>50</v>
      </c>
      <c r="L34" s="95" t="s">
        <v>27</v>
      </c>
      <c r="M34" s="10">
        <v>1</v>
      </c>
      <c r="N34" s="23" t="s">
        <v>21</v>
      </c>
      <c r="O34" s="89">
        <v>80</v>
      </c>
    </row>
    <row r="35" spans="1:15" ht="30" customHeight="1" x14ac:dyDescent="0.2">
      <c r="A35" s="178"/>
      <c r="B35" s="6" t="s">
        <v>9</v>
      </c>
      <c r="C35" s="5">
        <v>4</v>
      </c>
      <c r="D35" s="5" t="s">
        <v>51</v>
      </c>
      <c r="E35" s="26" t="s">
        <v>3</v>
      </c>
      <c r="F35" s="93" t="s">
        <v>32</v>
      </c>
      <c r="G35" s="3">
        <v>380</v>
      </c>
      <c r="H35" s="96" t="s">
        <v>30</v>
      </c>
      <c r="I35" s="3">
        <v>0.75</v>
      </c>
      <c r="J35" s="96" t="s">
        <v>31</v>
      </c>
      <c r="K35" s="3">
        <v>2900</v>
      </c>
      <c r="L35" s="96" t="s">
        <v>29</v>
      </c>
      <c r="M35" s="11" t="s">
        <v>34</v>
      </c>
      <c r="N35" s="24" t="s">
        <v>58</v>
      </c>
      <c r="O35" s="90" t="s">
        <v>59</v>
      </c>
    </row>
    <row r="36" spans="1:15" ht="30" customHeight="1" x14ac:dyDescent="0.2">
      <c r="A36" s="136" t="s">
        <v>194</v>
      </c>
      <c r="B36" s="6" t="s">
        <v>7</v>
      </c>
      <c r="C36" s="5">
        <v>0</v>
      </c>
      <c r="D36" s="5" t="s">
        <v>8</v>
      </c>
      <c r="E36" s="26" t="s">
        <v>8</v>
      </c>
      <c r="F36" s="93" t="s">
        <v>176</v>
      </c>
      <c r="G36" s="3" t="s">
        <v>8</v>
      </c>
      <c r="H36" s="96" t="s">
        <v>25</v>
      </c>
      <c r="I36" s="3" t="s">
        <v>8</v>
      </c>
      <c r="J36" s="96" t="s">
        <v>26</v>
      </c>
      <c r="K36" s="3" t="s">
        <v>8</v>
      </c>
      <c r="L36" s="96" t="s">
        <v>177</v>
      </c>
      <c r="M36" s="11" t="s">
        <v>8</v>
      </c>
      <c r="N36" s="24" t="s">
        <v>60</v>
      </c>
      <c r="O36" s="90" t="s">
        <v>61</v>
      </c>
    </row>
    <row r="37" spans="1:15" ht="30" customHeight="1" x14ac:dyDescent="0.2">
      <c r="A37" s="136"/>
      <c r="B37" s="6" t="s">
        <v>9</v>
      </c>
      <c r="C37" s="5">
        <v>0</v>
      </c>
      <c r="D37" s="5" t="s">
        <v>8</v>
      </c>
      <c r="E37" s="26" t="s">
        <v>8</v>
      </c>
      <c r="F37" s="93" t="s">
        <v>32</v>
      </c>
      <c r="G37" s="3" t="s">
        <v>8</v>
      </c>
      <c r="H37" s="96" t="s">
        <v>30</v>
      </c>
      <c r="I37" s="3" t="s">
        <v>8</v>
      </c>
      <c r="J37" s="96" t="s">
        <v>31</v>
      </c>
      <c r="K37" s="3" t="s">
        <v>8</v>
      </c>
      <c r="L37" s="96" t="s">
        <v>29</v>
      </c>
      <c r="M37" s="11" t="s">
        <v>8</v>
      </c>
      <c r="N37" s="24" t="s">
        <v>72</v>
      </c>
      <c r="O37" s="90">
        <v>8</v>
      </c>
    </row>
    <row r="38" spans="1:15" ht="30" customHeight="1" x14ac:dyDescent="0.2">
      <c r="A38" s="138" t="s">
        <v>195</v>
      </c>
      <c r="B38" s="6" t="s">
        <v>35</v>
      </c>
      <c r="C38" s="5">
        <v>1</v>
      </c>
      <c r="D38" s="5" t="s">
        <v>36</v>
      </c>
      <c r="E38" s="26" t="s">
        <v>37</v>
      </c>
      <c r="F38" s="93" t="s">
        <v>39</v>
      </c>
      <c r="G38" s="3">
        <v>0.08</v>
      </c>
      <c r="H38" s="96" t="s">
        <v>40</v>
      </c>
      <c r="I38" s="3">
        <v>0.02</v>
      </c>
      <c r="J38" s="96" t="s">
        <v>26</v>
      </c>
      <c r="K38" s="3">
        <v>32</v>
      </c>
      <c r="L38" s="96" t="s">
        <v>38</v>
      </c>
      <c r="M38" s="11">
        <v>1</v>
      </c>
      <c r="N38" s="24" t="s">
        <v>73</v>
      </c>
      <c r="O38" s="90">
        <v>12</v>
      </c>
    </row>
    <row r="39" spans="1:15" ht="30" customHeight="1" thickBot="1" x14ac:dyDescent="0.25">
      <c r="A39" s="137"/>
      <c r="B39" s="20" t="s">
        <v>41</v>
      </c>
      <c r="C39" s="12">
        <v>1</v>
      </c>
      <c r="D39" s="12" t="s">
        <v>52</v>
      </c>
      <c r="E39" s="30" t="s">
        <v>42</v>
      </c>
      <c r="F39" s="93" t="s">
        <v>32</v>
      </c>
      <c r="G39" s="15">
        <v>380</v>
      </c>
      <c r="H39" s="96" t="s">
        <v>30</v>
      </c>
      <c r="I39" s="15" t="s">
        <v>56</v>
      </c>
      <c r="J39" s="97" t="s">
        <v>43</v>
      </c>
      <c r="K39" s="15" t="s">
        <v>57</v>
      </c>
      <c r="L39" s="97" t="s">
        <v>45</v>
      </c>
      <c r="M39" s="17" t="s">
        <v>46</v>
      </c>
      <c r="N39" s="25" t="s">
        <v>71</v>
      </c>
      <c r="O39" s="91">
        <v>12</v>
      </c>
    </row>
    <row r="40" spans="1:15" ht="30" customHeight="1" x14ac:dyDescent="0.2">
      <c r="A40" s="173" t="s">
        <v>92</v>
      </c>
      <c r="B40" s="21" t="s">
        <v>62</v>
      </c>
      <c r="C40" s="135">
        <v>2</v>
      </c>
      <c r="D40" s="8" t="s">
        <v>64</v>
      </c>
      <c r="E40" s="29" t="s">
        <v>65</v>
      </c>
      <c r="F40" s="92" t="s">
        <v>24</v>
      </c>
      <c r="G40" s="9">
        <v>7</v>
      </c>
      <c r="H40" s="95" t="s">
        <v>25</v>
      </c>
      <c r="I40" s="9">
        <v>20</v>
      </c>
      <c r="J40" s="95" t="s">
        <v>26</v>
      </c>
      <c r="K40" s="9">
        <v>50</v>
      </c>
      <c r="L40" s="95" t="s">
        <v>27</v>
      </c>
      <c r="M40" s="10">
        <v>1</v>
      </c>
      <c r="N40" s="189" t="s">
        <v>69</v>
      </c>
      <c r="O40" s="190"/>
    </row>
    <row r="41" spans="1:15" ht="30" customHeight="1" x14ac:dyDescent="0.2">
      <c r="A41" s="174"/>
      <c r="B41" s="7" t="s">
        <v>63</v>
      </c>
      <c r="C41" s="133">
        <v>2</v>
      </c>
      <c r="D41" s="5" t="s">
        <v>66</v>
      </c>
      <c r="E41" s="26" t="s">
        <v>65</v>
      </c>
      <c r="F41" s="93" t="s">
        <v>32</v>
      </c>
      <c r="G41" s="3">
        <v>380</v>
      </c>
      <c r="H41" s="96" t="s">
        <v>30</v>
      </c>
      <c r="I41" s="3">
        <v>5.5</v>
      </c>
      <c r="J41" s="96" t="s">
        <v>31</v>
      </c>
      <c r="K41" s="3">
        <v>1390</v>
      </c>
      <c r="L41" s="96" t="s">
        <v>29</v>
      </c>
      <c r="M41" s="11" t="s">
        <v>34</v>
      </c>
      <c r="N41" s="185" t="s">
        <v>68</v>
      </c>
      <c r="O41" s="186"/>
    </row>
    <row r="42" spans="1:15" ht="30" customHeight="1" thickBot="1" x14ac:dyDescent="0.25">
      <c r="A42" s="175"/>
      <c r="B42" s="22" t="s">
        <v>41</v>
      </c>
      <c r="C42" s="134">
        <v>1</v>
      </c>
      <c r="D42" s="134" t="s">
        <v>67</v>
      </c>
      <c r="E42" s="30" t="s">
        <v>65</v>
      </c>
      <c r="F42" s="94" t="s">
        <v>32</v>
      </c>
      <c r="G42" s="13">
        <v>220</v>
      </c>
      <c r="H42" s="97" t="s">
        <v>30</v>
      </c>
      <c r="I42" s="13">
        <v>1</v>
      </c>
      <c r="J42" s="97" t="s">
        <v>43</v>
      </c>
      <c r="K42" s="14" t="s">
        <v>8</v>
      </c>
      <c r="L42" s="97" t="s">
        <v>45</v>
      </c>
      <c r="M42" s="18" t="s">
        <v>8</v>
      </c>
      <c r="N42" s="187">
        <f>1.6*2*1.6</f>
        <v>5.120000000000001</v>
      </c>
      <c r="O42" s="188"/>
    </row>
    <row r="43" spans="1:15" ht="30" customHeight="1" x14ac:dyDescent="0.2">
      <c r="A43" s="173" t="s">
        <v>93</v>
      </c>
      <c r="B43" s="21" t="s">
        <v>62</v>
      </c>
      <c r="C43" s="135">
        <v>2</v>
      </c>
      <c r="D43" s="8" t="s">
        <v>64</v>
      </c>
      <c r="E43" s="29" t="s">
        <v>65</v>
      </c>
      <c r="F43" s="92" t="s">
        <v>24</v>
      </c>
      <c r="G43" s="9">
        <v>7</v>
      </c>
      <c r="H43" s="95" t="s">
        <v>25</v>
      </c>
      <c r="I43" s="9">
        <v>20</v>
      </c>
      <c r="J43" s="95" t="s">
        <v>26</v>
      </c>
      <c r="K43" s="9">
        <v>50</v>
      </c>
      <c r="L43" s="95" t="s">
        <v>27</v>
      </c>
      <c r="M43" s="10">
        <v>1</v>
      </c>
      <c r="N43" s="189" t="s">
        <v>69</v>
      </c>
      <c r="O43" s="190"/>
    </row>
    <row r="44" spans="1:15" ht="30" customHeight="1" x14ac:dyDescent="0.2">
      <c r="A44" s="174"/>
      <c r="B44" s="7" t="s">
        <v>63</v>
      </c>
      <c r="C44" s="133">
        <v>2</v>
      </c>
      <c r="D44" s="5" t="s">
        <v>66</v>
      </c>
      <c r="E44" s="26" t="s">
        <v>65</v>
      </c>
      <c r="F44" s="93" t="s">
        <v>32</v>
      </c>
      <c r="G44" s="3">
        <v>380</v>
      </c>
      <c r="H44" s="96" t="s">
        <v>30</v>
      </c>
      <c r="I44" s="3">
        <v>5.5</v>
      </c>
      <c r="J44" s="96" t="s">
        <v>31</v>
      </c>
      <c r="K44" s="3">
        <v>1390</v>
      </c>
      <c r="L44" s="96" t="s">
        <v>29</v>
      </c>
      <c r="M44" s="11" t="s">
        <v>34</v>
      </c>
      <c r="N44" s="185" t="s">
        <v>8</v>
      </c>
      <c r="O44" s="186"/>
    </row>
    <row r="45" spans="1:15" ht="30" customHeight="1" thickBot="1" x14ac:dyDescent="0.25">
      <c r="A45" s="175"/>
      <c r="B45" s="22" t="s">
        <v>41</v>
      </c>
      <c r="C45" s="134">
        <v>1</v>
      </c>
      <c r="D45" s="134" t="s">
        <v>67</v>
      </c>
      <c r="E45" s="30" t="s">
        <v>65</v>
      </c>
      <c r="F45" s="94" t="s">
        <v>32</v>
      </c>
      <c r="G45" s="13">
        <v>220</v>
      </c>
      <c r="H45" s="98" t="s">
        <v>30</v>
      </c>
      <c r="I45" s="13">
        <v>1</v>
      </c>
      <c r="J45" s="97" t="s">
        <v>43</v>
      </c>
      <c r="K45" s="14" t="s">
        <v>8</v>
      </c>
      <c r="L45" s="97" t="s">
        <v>45</v>
      </c>
      <c r="M45" s="18" t="s">
        <v>8</v>
      </c>
      <c r="N45" s="187" t="s">
        <v>8</v>
      </c>
      <c r="O45" s="188"/>
    </row>
    <row r="46" spans="1:15" ht="30" customHeight="1" x14ac:dyDescent="0.2">
      <c r="A46" s="41"/>
      <c r="B46" s="41"/>
      <c r="C46" s="41"/>
      <c r="D46" s="41"/>
      <c r="E46" s="42"/>
      <c r="F46" s="40"/>
      <c r="G46" s="40"/>
      <c r="H46" s="40"/>
      <c r="I46" s="40"/>
      <c r="J46" s="40"/>
      <c r="K46" s="40"/>
      <c r="L46" s="40"/>
      <c r="M46" s="40"/>
      <c r="N46" s="41"/>
      <c r="O46" s="41"/>
    </row>
    <row r="47" spans="1:15" ht="258" customHeight="1" x14ac:dyDescent="0.2">
      <c r="A47" s="179" t="s">
        <v>211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</row>
    <row r="48" spans="1:15" ht="28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8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</sheetData>
  <sheetProtection insertColumns="0" insertRows="0" deleteColumns="0" deleteRows="0"/>
  <protectedRanges>
    <protectedRange sqref="D2:G6 C10:E45 G10:G45 I10:I45 K10:K45 M10:M45 N41:O42 N44:O45 O9:O39 J3:O6" name="区域2"/>
    <protectedRange sqref="O1" name="编号"/>
  </protectedRanges>
  <mergeCells count="42">
    <mergeCell ref="A47:O47"/>
    <mergeCell ref="D2:G2"/>
    <mergeCell ref="D3:G3"/>
    <mergeCell ref="H2:I2"/>
    <mergeCell ref="H5:I5"/>
    <mergeCell ref="H6:I6"/>
    <mergeCell ref="N44:O44"/>
    <mergeCell ref="N45:O45"/>
    <mergeCell ref="N41:O41"/>
    <mergeCell ref="N42:O42"/>
    <mergeCell ref="N43:O43"/>
    <mergeCell ref="A43:A45"/>
    <mergeCell ref="N7:O7"/>
    <mergeCell ref="N40:O40"/>
    <mergeCell ref="B7:B8"/>
    <mergeCell ref="C7:C8"/>
    <mergeCell ref="D7:D8"/>
    <mergeCell ref="E7:E8"/>
    <mergeCell ref="F7:M8"/>
    <mergeCell ref="A40:A42"/>
    <mergeCell ref="A7:A8"/>
    <mergeCell ref="A10:A11"/>
    <mergeCell ref="A16:A17"/>
    <mergeCell ref="A22:A23"/>
    <mergeCell ref="A28:A29"/>
    <mergeCell ref="A34:A35"/>
    <mergeCell ref="D1:M1"/>
    <mergeCell ref="A5:C5"/>
    <mergeCell ref="D4:G4"/>
    <mergeCell ref="D5:G5"/>
    <mergeCell ref="A6:C6"/>
    <mergeCell ref="D6:G6"/>
    <mergeCell ref="A2:C2"/>
    <mergeCell ref="A3:C3"/>
    <mergeCell ref="J5:M5"/>
    <mergeCell ref="J6:M6"/>
    <mergeCell ref="H3:I3"/>
    <mergeCell ref="H4:I4"/>
    <mergeCell ref="J4:M4"/>
    <mergeCell ref="A4:C4"/>
    <mergeCell ref="J2:M2"/>
    <mergeCell ref="J3:M3"/>
  </mergeCells>
  <phoneticPr fontId="1" type="noConversion"/>
  <printOptions horizontalCentered="1"/>
  <pageMargins left="0.23622047244094491" right="0.23622047244094491" top="0.23622047244094491" bottom="0.23622047244094491" header="7.874015748031496E-2" footer="7.874015748031496E-2"/>
  <pageSetup paperSize="9" scale="67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13"/>
  <sheetViews>
    <sheetView zoomScale="85" zoomScaleNormal="85" workbookViewId="0">
      <selection activeCell="T23" sqref="T23"/>
    </sheetView>
  </sheetViews>
  <sheetFormatPr defaultRowHeight="14.25" x14ac:dyDescent="0.2"/>
  <cols>
    <col min="1" max="1" width="10.375" customWidth="1"/>
    <col min="2" max="2" width="5.5" customWidth="1"/>
    <col min="3" max="15" width="8.625" customWidth="1"/>
  </cols>
  <sheetData>
    <row r="1" spans="1:22" ht="42.75" customHeight="1" thickBot="1" x14ac:dyDescent="0.25">
      <c r="A1" s="201" t="s">
        <v>94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22" ht="24" customHeight="1" thickBot="1" x14ac:dyDescent="0.25">
      <c r="A2" s="205" t="s">
        <v>75</v>
      </c>
      <c r="B2" s="206"/>
      <c r="C2" s="207" t="s">
        <v>76</v>
      </c>
      <c r="D2" s="195"/>
      <c r="E2" s="208"/>
      <c r="F2" s="209" t="s">
        <v>80</v>
      </c>
      <c r="G2" s="210"/>
      <c r="H2" s="211"/>
      <c r="I2" s="212" t="s">
        <v>81</v>
      </c>
      <c r="J2" s="213"/>
      <c r="K2" s="213"/>
      <c r="L2" s="213"/>
      <c r="M2" s="213"/>
      <c r="N2" s="213"/>
      <c r="O2" s="214"/>
      <c r="U2" s="193" t="s">
        <v>212</v>
      </c>
      <c r="V2" s="193"/>
    </row>
    <row r="3" spans="1:22" ht="24" customHeight="1" thickBot="1" x14ac:dyDescent="0.25">
      <c r="A3" s="197" t="s">
        <v>10</v>
      </c>
      <c r="B3" s="199" t="s">
        <v>19</v>
      </c>
      <c r="C3" s="194" t="s">
        <v>99</v>
      </c>
      <c r="D3" s="195"/>
      <c r="E3" s="196"/>
      <c r="F3" s="215" t="s">
        <v>103</v>
      </c>
      <c r="G3" s="216"/>
      <c r="H3" s="217"/>
      <c r="I3" s="194" t="s">
        <v>104</v>
      </c>
      <c r="J3" s="195"/>
      <c r="K3" s="196"/>
      <c r="L3" s="194" t="s">
        <v>105</v>
      </c>
      <c r="M3" s="195"/>
      <c r="N3" s="196"/>
      <c r="O3" s="203" t="s">
        <v>14</v>
      </c>
      <c r="U3" s="193"/>
      <c r="V3" s="193"/>
    </row>
    <row r="4" spans="1:22" ht="24" customHeight="1" x14ac:dyDescent="0.2">
      <c r="A4" s="198"/>
      <c r="B4" s="200"/>
      <c r="C4" s="102" t="s">
        <v>101</v>
      </c>
      <c r="D4" s="103" t="s">
        <v>100</v>
      </c>
      <c r="E4" s="104" t="s">
        <v>13</v>
      </c>
      <c r="F4" s="102" t="s">
        <v>101</v>
      </c>
      <c r="G4" s="103" t="s">
        <v>100</v>
      </c>
      <c r="H4" s="104" t="s">
        <v>13</v>
      </c>
      <c r="I4" s="102" t="s">
        <v>101</v>
      </c>
      <c r="J4" s="103" t="s">
        <v>100</v>
      </c>
      <c r="K4" s="104" t="s">
        <v>13</v>
      </c>
      <c r="L4" s="102" t="s">
        <v>101</v>
      </c>
      <c r="M4" s="103" t="s">
        <v>100</v>
      </c>
      <c r="N4" s="104" t="s">
        <v>13</v>
      </c>
      <c r="O4" s="204"/>
      <c r="U4" s="193"/>
      <c r="V4" s="193"/>
    </row>
    <row r="5" spans="1:22" ht="24" customHeight="1" x14ac:dyDescent="0.2">
      <c r="A5" s="99" t="s">
        <v>16</v>
      </c>
      <c r="B5" s="38" t="s">
        <v>17</v>
      </c>
      <c r="C5" s="33">
        <v>1</v>
      </c>
      <c r="D5" s="105">
        <f>C5-0</f>
        <v>1</v>
      </c>
      <c r="E5" s="31">
        <v>3</v>
      </c>
      <c r="F5" s="33">
        <v>1</v>
      </c>
      <c r="G5" s="105">
        <f>F5-0</f>
        <v>1</v>
      </c>
      <c r="H5" s="31">
        <v>3</v>
      </c>
      <c r="I5" s="33">
        <v>0</v>
      </c>
      <c r="J5" s="105">
        <f>I5-0</f>
        <v>0</v>
      </c>
      <c r="K5" s="31">
        <v>0</v>
      </c>
      <c r="L5" s="33">
        <v>2</v>
      </c>
      <c r="M5" s="105">
        <f>L5-0</f>
        <v>2</v>
      </c>
      <c r="N5" s="31">
        <v>6</v>
      </c>
      <c r="O5" s="36">
        <f t="shared" ref="O5:O10" si="0">E5+H5+K5+N5</f>
        <v>12</v>
      </c>
      <c r="U5" s="193"/>
      <c r="V5" s="193"/>
    </row>
    <row r="6" spans="1:22" ht="24" customHeight="1" x14ac:dyDescent="0.2">
      <c r="A6" s="99" t="s">
        <v>206</v>
      </c>
      <c r="B6" s="38" t="s">
        <v>17</v>
      </c>
      <c r="C6" s="33">
        <v>11</v>
      </c>
      <c r="D6" s="105">
        <f>C6-C5</f>
        <v>10</v>
      </c>
      <c r="E6" s="32">
        <v>70</v>
      </c>
      <c r="F6" s="33">
        <v>11</v>
      </c>
      <c r="G6" s="105">
        <f>F6-F5</f>
        <v>10</v>
      </c>
      <c r="H6" s="32">
        <v>70</v>
      </c>
      <c r="I6" s="33">
        <v>10</v>
      </c>
      <c r="J6" s="105">
        <f>I6-I5</f>
        <v>10</v>
      </c>
      <c r="K6" s="32">
        <v>70</v>
      </c>
      <c r="L6" s="33">
        <v>12</v>
      </c>
      <c r="M6" s="105">
        <f>L6-L5</f>
        <v>10</v>
      </c>
      <c r="N6" s="32">
        <v>77</v>
      </c>
      <c r="O6" s="36">
        <f t="shared" si="0"/>
        <v>287</v>
      </c>
      <c r="U6" s="193"/>
      <c r="V6" s="193"/>
    </row>
    <row r="7" spans="1:22" ht="24" customHeight="1" x14ac:dyDescent="0.2">
      <c r="A7" s="141" t="s">
        <v>205</v>
      </c>
      <c r="B7" s="38" t="s">
        <v>17</v>
      </c>
      <c r="C7" s="33">
        <v>21</v>
      </c>
      <c r="D7" s="105">
        <f>C7-C6</f>
        <v>10</v>
      </c>
      <c r="E7" s="32">
        <v>72</v>
      </c>
      <c r="F7" s="33">
        <v>20</v>
      </c>
      <c r="G7" s="105">
        <f>F7-F6</f>
        <v>9</v>
      </c>
      <c r="H7" s="32">
        <v>44</v>
      </c>
      <c r="I7" s="33">
        <v>20</v>
      </c>
      <c r="J7" s="105">
        <f>I7-I6</f>
        <v>10</v>
      </c>
      <c r="K7" s="32">
        <v>63</v>
      </c>
      <c r="L7" s="33">
        <v>20</v>
      </c>
      <c r="M7" s="105">
        <f>L7-L6</f>
        <v>8</v>
      </c>
      <c r="N7" s="32">
        <v>78</v>
      </c>
      <c r="O7" s="36">
        <f t="shared" si="0"/>
        <v>257</v>
      </c>
      <c r="U7" s="193"/>
      <c r="V7" s="193"/>
    </row>
    <row r="8" spans="1:22" ht="24" customHeight="1" x14ac:dyDescent="0.2">
      <c r="A8" s="141" t="s">
        <v>11</v>
      </c>
      <c r="B8" s="38" t="s">
        <v>17</v>
      </c>
      <c r="C8" s="33">
        <v>30</v>
      </c>
      <c r="D8" s="105">
        <f>C8-C7</f>
        <v>9</v>
      </c>
      <c r="E8" s="32">
        <v>66</v>
      </c>
      <c r="F8" s="33">
        <v>31</v>
      </c>
      <c r="G8" s="105">
        <f>F8-F7</f>
        <v>11</v>
      </c>
      <c r="H8" s="32">
        <v>24</v>
      </c>
      <c r="I8" s="33">
        <v>29</v>
      </c>
      <c r="J8" s="105">
        <f>I8-I7</f>
        <v>9</v>
      </c>
      <c r="K8" s="32">
        <v>17</v>
      </c>
      <c r="L8" s="33">
        <v>31</v>
      </c>
      <c r="M8" s="105">
        <f>L8-L7</f>
        <v>11</v>
      </c>
      <c r="N8" s="32">
        <v>65</v>
      </c>
      <c r="O8" s="36">
        <f t="shared" si="0"/>
        <v>172</v>
      </c>
      <c r="U8" s="193"/>
      <c r="V8" s="193"/>
    </row>
    <row r="9" spans="1:22" ht="24" customHeight="1" x14ac:dyDescent="0.2">
      <c r="A9" s="141" t="s">
        <v>12</v>
      </c>
      <c r="B9" s="38" t="s">
        <v>17</v>
      </c>
      <c r="C9" s="33">
        <v>43</v>
      </c>
      <c r="D9" s="105">
        <f>C9-C8-D10</f>
        <v>11</v>
      </c>
      <c r="E9" s="32">
        <v>82</v>
      </c>
      <c r="F9" s="33">
        <v>43</v>
      </c>
      <c r="G9" s="105">
        <f>F9-F8-G10</f>
        <v>7</v>
      </c>
      <c r="H9" s="32">
        <v>81</v>
      </c>
      <c r="I9" s="33">
        <v>43</v>
      </c>
      <c r="J9" s="105">
        <f>I9-I8-J10</f>
        <v>9</v>
      </c>
      <c r="K9" s="32">
        <v>22</v>
      </c>
      <c r="L9" s="33">
        <v>43</v>
      </c>
      <c r="M9" s="105">
        <f>L9-L8-M10</f>
        <v>7</v>
      </c>
      <c r="N9" s="32">
        <v>18</v>
      </c>
      <c r="O9" s="36">
        <f t="shared" si="0"/>
        <v>203</v>
      </c>
      <c r="U9" s="193"/>
      <c r="V9" s="193"/>
    </row>
    <row r="10" spans="1:22" ht="24" customHeight="1" x14ac:dyDescent="0.2">
      <c r="A10" s="99" t="s">
        <v>15</v>
      </c>
      <c r="B10" s="38" t="s">
        <v>18</v>
      </c>
      <c r="C10" s="33">
        <v>41</v>
      </c>
      <c r="D10" s="105">
        <f>C9-C10</f>
        <v>2</v>
      </c>
      <c r="E10" s="32">
        <v>9</v>
      </c>
      <c r="F10" s="33">
        <v>38</v>
      </c>
      <c r="G10" s="105">
        <f>F9-F10</f>
        <v>5</v>
      </c>
      <c r="H10" s="32">
        <v>9</v>
      </c>
      <c r="I10" s="33">
        <v>38</v>
      </c>
      <c r="J10" s="105">
        <f>I9-I10</f>
        <v>5</v>
      </c>
      <c r="K10" s="32">
        <v>9</v>
      </c>
      <c r="L10" s="33">
        <v>38</v>
      </c>
      <c r="M10" s="105">
        <f>L9-L10</f>
        <v>5</v>
      </c>
      <c r="N10" s="32">
        <v>9</v>
      </c>
      <c r="O10" s="36">
        <f t="shared" si="0"/>
        <v>36</v>
      </c>
      <c r="U10" s="193"/>
      <c r="V10" s="193"/>
    </row>
    <row r="11" spans="1:22" ht="24" customHeight="1" x14ac:dyDescent="0.2">
      <c r="A11" s="100" t="s">
        <v>14</v>
      </c>
      <c r="B11" s="31"/>
      <c r="C11" s="33"/>
      <c r="D11" s="105"/>
      <c r="E11" s="31">
        <f>SUM(E5:E10)</f>
        <v>302</v>
      </c>
      <c r="F11" s="33"/>
      <c r="G11" s="105"/>
      <c r="H11" s="32">
        <f>SUM(H4:H9)</f>
        <v>222</v>
      </c>
      <c r="I11" s="33"/>
      <c r="J11" s="105"/>
      <c r="K11" s="32">
        <f>SUM(K4:K9)</f>
        <v>172</v>
      </c>
      <c r="L11" s="33"/>
      <c r="M11" s="105"/>
      <c r="N11" s="32">
        <f>SUM(N4:N9)</f>
        <v>244</v>
      </c>
      <c r="O11" s="36">
        <f>SUM(O5:O10)</f>
        <v>967</v>
      </c>
      <c r="U11" s="193"/>
      <c r="V11" s="193"/>
    </row>
    <row r="12" spans="1:22" ht="24" customHeight="1" thickBot="1" x14ac:dyDescent="0.25">
      <c r="A12" s="101" t="s">
        <v>20</v>
      </c>
      <c r="B12" s="35"/>
      <c r="C12" s="34"/>
      <c r="D12" s="106"/>
      <c r="E12" s="35">
        <f>SUM(E6:E10)</f>
        <v>299</v>
      </c>
      <c r="F12" s="34"/>
      <c r="G12" s="106"/>
      <c r="H12" s="35">
        <f>SUM(H6:H10)</f>
        <v>228</v>
      </c>
      <c r="I12" s="34"/>
      <c r="J12" s="106"/>
      <c r="K12" s="35">
        <f>SUM(K6:K10)</f>
        <v>181</v>
      </c>
      <c r="L12" s="34"/>
      <c r="M12" s="106"/>
      <c r="N12" s="35">
        <f>SUM(N6:N10)</f>
        <v>247</v>
      </c>
      <c r="O12" s="37">
        <f>SUM(O6:O10)</f>
        <v>955</v>
      </c>
    </row>
    <row r="13" spans="1:22" ht="25.5" customHeight="1" x14ac:dyDescent="0.2">
      <c r="A13" s="202" t="s">
        <v>102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</row>
  </sheetData>
  <sheetProtection insertColumns="0" insertRows="0" deleteColumns="0" deleteRows="0"/>
  <protectedRanges>
    <protectedRange sqref="C2 I2" name="区域2"/>
    <protectedRange sqref="B5:C10 E5:F12 H5:I12 K5:L12 N5:N12" name="区域1"/>
  </protectedRanges>
  <mergeCells count="14">
    <mergeCell ref="A13:O13"/>
    <mergeCell ref="O3:O4"/>
    <mergeCell ref="A2:B2"/>
    <mergeCell ref="C2:E2"/>
    <mergeCell ref="F2:H2"/>
    <mergeCell ref="I2:O2"/>
    <mergeCell ref="C3:E3"/>
    <mergeCell ref="F3:H3"/>
    <mergeCell ref="I3:K3"/>
    <mergeCell ref="U2:V11"/>
    <mergeCell ref="L3:N3"/>
    <mergeCell ref="A3:A4"/>
    <mergeCell ref="B3:B4"/>
    <mergeCell ref="A1:O1"/>
  </mergeCells>
  <phoneticPr fontId="1" type="noConversion"/>
  <printOptions horizontalCentered="1"/>
  <pageMargins left="0.23622047244094491" right="0.23622047244094491" top="0.31496062992125984" bottom="0.31496062992125984" header="7.874015748031496E-2" footer="7.874015748031496E-2"/>
  <pageSetup paperSize="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85"/>
  <sheetViews>
    <sheetView workbookViewId="0">
      <selection activeCell="D13" sqref="D13"/>
    </sheetView>
  </sheetViews>
  <sheetFormatPr defaultRowHeight="14.25" x14ac:dyDescent="0.2"/>
  <cols>
    <col min="1" max="1" width="9.125" style="48" bestFit="1" customWidth="1"/>
    <col min="2" max="2" width="9.125" style="48" customWidth="1"/>
    <col min="3" max="3" width="10.75" style="48" customWidth="1"/>
    <col min="4" max="4" width="24" style="48" customWidth="1"/>
    <col min="5" max="5" width="9" style="48" customWidth="1"/>
    <col min="6" max="6" width="15.625" style="48" customWidth="1"/>
    <col min="7" max="7" width="21" style="48" customWidth="1"/>
    <col min="8" max="8" width="37.125" style="48" customWidth="1"/>
  </cols>
  <sheetData>
    <row r="1" spans="1:8" ht="42" customHeight="1" x14ac:dyDescent="0.2">
      <c r="A1" s="201" t="s">
        <v>160</v>
      </c>
      <c r="B1" s="201"/>
      <c r="C1" s="201"/>
      <c r="D1" s="201"/>
      <c r="E1" s="201"/>
      <c r="F1" s="201"/>
      <c r="G1" s="201"/>
      <c r="H1" s="201"/>
    </row>
    <row r="2" spans="1:8" ht="33.75" customHeight="1" thickBot="1" x14ac:dyDescent="0.25">
      <c r="A2" s="218" t="s">
        <v>163</v>
      </c>
      <c r="B2" s="218"/>
      <c r="C2" s="218"/>
      <c r="D2" s="55" t="s">
        <v>164</v>
      </c>
      <c r="E2" s="56" t="s">
        <v>75</v>
      </c>
      <c r="F2" s="57" t="s">
        <v>76</v>
      </c>
      <c r="G2" s="58" t="s">
        <v>98</v>
      </c>
      <c r="H2" s="57" t="s">
        <v>161</v>
      </c>
    </row>
    <row r="3" spans="1:8" ht="25.5" customHeight="1" x14ac:dyDescent="0.2">
      <c r="A3" s="59" t="s">
        <v>107</v>
      </c>
      <c r="B3" s="146" t="s">
        <v>198</v>
      </c>
      <c r="C3" s="8" t="s">
        <v>108</v>
      </c>
      <c r="D3" s="8" t="s">
        <v>109</v>
      </c>
      <c r="E3" s="8" t="s">
        <v>111</v>
      </c>
      <c r="F3" s="8" t="s">
        <v>110</v>
      </c>
      <c r="G3" s="8" t="s">
        <v>114</v>
      </c>
      <c r="H3" s="60" t="s">
        <v>115</v>
      </c>
    </row>
    <row r="4" spans="1:8" ht="26.1" customHeight="1" x14ac:dyDescent="0.2">
      <c r="A4" s="61">
        <v>1</v>
      </c>
      <c r="B4" s="147" t="s">
        <v>199</v>
      </c>
      <c r="C4" s="46" t="s">
        <v>112</v>
      </c>
      <c r="D4" s="46" t="s">
        <v>116</v>
      </c>
      <c r="E4" s="46"/>
      <c r="F4" s="46"/>
      <c r="G4" s="46"/>
      <c r="H4" s="62"/>
    </row>
    <row r="5" spans="1:8" ht="26.1" customHeight="1" x14ac:dyDescent="0.2">
      <c r="A5" s="61">
        <v>2</v>
      </c>
      <c r="B5" s="147" t="s">
        <v>199</v>
      </c>
      <c r="C5" s="46" t="s">
        <v>113</v>
      </c>
      <c r="D5" s="46" t="s">
        <v>117</v>
      </c>
      <c r="E5" s="46"/>
      <c r="F5" s="46"/>
      <c r="G5" s="46"/>
      <c r="H5" s="62"/>
    </row>
    <row r="6" spans="1:8" ht="26.1" customHeight="1" x14ac:dyDescent="0.2">
      <c r="A6" s="61">
        <v>3</v>
      </c>
      <c r="B6" s="147" t="s">
        <v>199</v>
      </c>
      <c r="C6" s="46"/>
      <c r="D6" s="46"/>
      <c r="E6" s="46"/>
      <c r="F6" s="46"/>
      <c r="G6" s="46"/>
      <c r="H6" s="62"/>
    </row>
    <row r="7" spans="1:8" ht="26.1" customHeight="1" x14ac:dyDescent="0.2">
      <c r="A7" s="61">
        <v>4</v>
      </c>
      <c r="B7" s="147" t="s">
        <v>199</v>
      </c>
      <c r="C7" s="46"/>
      <c r="D7" s="46"/>
      <c r="E7" s="46"/>
      <c r="F7" s="46"/>
      <c r="G7" s="46"/>
      <c r="H7" s="62"/>
    </row>
    <row r="8" spans="1:8" ht="26.1" customHeight="1" x14ac:dyDescent="0.2">
      <c r="A8" s="61">
        <v>5</v>
      </c>
      <c r="B8" s="147" t="s">
        <v>199</v>
      </c>
      <c r="C8" s="46"/>
      <c r="D8" s="46"/>
      <c r="E8" s="46"/>
      <c r="F8" s="46"/>
      <c r="G8" s="46"/>
      <c r="H8" s="62"/>
    </row>
    <row r="9" spans="1:8" ht="26.1" customHeight="1" x14ac:dyDescent="0.2">
      <c r="A9" s="61">
        <v>6</v>
      </c>
      <c r="B9" s="147" t="s">
        <v>200</v>
      </c>
      <c r="C9" s="46"/>
      <c r="D9" s="46"/>
      <c r="E9" s="46"/>
      <c r="F9" s="46"/>
      <c r="G9" s="46"/>
      <c r="H9" s="62"/>
    </row>
    <row r="10" spans="1:8" ht="26.1" customHeight="1" x14ac:dyDescent="0.2">
      <c r="A10" s="61"/>
      <c r="B10" s="147" t="s">
        <v>200</v>
      </c>
      <c r="C10" s="46"/>
      <c r="D10" s="46"/>
      <c r="E10" s="46"/>
      <c r="F10" s="46"/>
      <c r="G10" s="46"/>
      <c r="H10" s="62"/>
    </row>
    <row r="11" spans="1:8" ht="26.1" customHeight="1" x14ac:dyDescent="0.2">
      <c r="A11" s="61"/>
      <c r="B11" s="147" t="s">
        <v>200</v>
      </c>
      <c r="C11" s="46"/>
      <c r="D11" s="46"/>
      <c r="E11" s="46"/>
      <c r="F11" s="46"/>
      <c r="G11" s="46"/>
      <c r="H11" s="62"/>
    </row>
    <row r="12" spans="1:8" ht="26.1" customHeight="1" x14ac:dyDescent="0.2">
      <c r="A12" s="61"/>
      <c r="B12" s="147" t="s">
        <v>200</v>
      </c>
      <c r="C12" s="46"/>
      <c r="D12" s="46"/>
      <c r="E12" s="46"/>
      <c r="F12" s="46"/>
      <c r="G12" s="46"/>
      <c r="H12" s="62"/>
    </row>
    <row r="13" spans="1:8" ht="26.1" customHeight="1" x14ac:dyDescent="0.2">
      <c r="A13" s="61"/>
      <c r="B13" s="147"/>
      <c r="C13" s="46"/>
      <c r="D13" s="46"/>
      <c r="E13" s="46"/>
      <c r="F13" s="46"/>
      <c r="G13" s="46"/>
      <c r="H13" s="62"/>
    </row>
    <row r="14" spans="1:8" ht="26.1" customHeight="1" x14ac:dyDescent="0.2">
      <c r="A14" s="61"/>
      <c r="B14" s="147"/>
      <c r="C14" s="46"/>
      <c r="D14" s="46"/>
      <c r="E14" s="46"/>
      <c r="F14" s="46"/>
      <c r="G14" s="46"/>
      <c r="H14" s="62"/>
    </row>
    <row r="15" spans="1:8" ht="26.1" customHeight="1" x14ac:dyDescent="0.2">
      <c r="A15" s="61"/>
      <c r="B15" s="147"/>
      <c r="C15" s="46"/>
      <c r="D15" s="46"/>
      <c r="E15" s="46"/>
      <c r="F15" s="46"/>
      <c r="G15" s="46"/>
      <c r="H15" s="62"/>
    </row>
    <row r="16" spans="1:8" ht="26.1" customHeight="1" x14ac:dyDescent="0.2">
      <c r="A16" s="61"/>
      <c r="B16" s="147"/>
      <c r="C16" s="46"/>
      <c r="D16" s="46"/>
      <c r="E16" s="46"/>
      <c r="F16" s="46"/>
      <c r="G16" s="46"/>
      <c r="H16" s="62"/>
    </row>
    <row r="17" spans="1:8" ht="26.1" customHeight="1" x14ac:dyDescent="0.2">
      <c r="A17" s="61"/>
      <c r="B17" s="147"/>
      <c r="C17" s="46"/>
      <c r="D17" s="46"/>
      <c r="E17" s="46"/>
      <c r="F17" s="46"/>
      <c r="G17" s="46"/>
      <c r="H17" s="62"/>
    </row>
    <row r="18" spans="1:8" ht="26.1" customHeight="1" x14ac:dyDescent="0.2">
      <c r="A18" s="61"/>
      <c r="B18" s="147"/>
      <c r="C18" s="46"/>
      <c r="D18" s="46"/>
      <c r="E18" s="46"/>
      <c r="F18" s="46"/>
      <c r="G18" s="46"/>
      <c r="H18" s="62"/>
    </row>
    <row r="19" spans="1:8" ht="26.1" customHeight="1" x14ac:dyDescent="0.2">
      <c r="A19" s="61"/>
      <c r="B19" s="147"/>
      <c r="C19" s="46"/>
      <c r="D19" s="46"/>
      <c r="E19" s="46"/>
      <c r="F19" s="46"/>
      <c r="G19" s="46"/>
      <c r="H19" s="62"/>
    </row>
    <row r="20" spans="1:8" ht="26.1" customHeight="1" x14ac:dyDescent="0.2">
      <c r="A20" s="61"/>
      <c r="B20" s="147"/>
      <c r="C20" s="46"/>
      <c r="D20" s="46"/>
      <c r="E20" s="46"/>
      <c r="F20" s="46"/>
      <c r="G20" s="46"/>
      <c r="H20" s="62"/>
    </row>
    <row r="21" spans="1:8" ht="26.1" customHeight="1" x14ac:dyDescent="0.2">
      <c r="A21" s="61"/>
      <c r="B21" s="147"/>
      <c r="C21" s="46"/>
      <c r="D21" s="46"/>
      <c r="E21" s="46"/>
      <c r="F21" s="46"/>
      <c r="G21" s="46"/>
      <c r="H21" s="62"/>
    </row>
    <row r="22" spans="1:8" ht="26.1" customHeight="1" x14ac:dyDescent="0.2">
      <c r="A22" s="61"/>
      <c r="B22" s="147"/>
      <c r="C22" s="46"/>
      <c r="D22" s="46"/>
      <c r="E22" s="46"/>
      <c r="F22" s="46"/>
      <c r="G22" s="46"/>
      <c r="H22" s="62"/>
    </row>
    <row r="23" spans="1:8" ht="26.1" customHeight="1" x14ac:dyDescent="0.2">
      <c r="A23" s="61"/>
      <c r="B23" s="147"/>
      <c r="C23" s="46"/>
      <c r="D23" s="46"/>
      <c r="E23" s="46"/>
      <c r="F23" s="46"/>
      <c r="G23" s="46"/>
      <c r="H23" s="62"/>
    </row>
    <row r="24" spans="1:8" ht="26.1" customHeight="1" x14ac:dyDescent="0.2">
      <c r="A24" s="61"/>
      <c r="B24" s="147"/>
      <c r="C24" s="46"/>
      <c r="D24" s="46"/>
      <c r="E24" s="46"/>
      <c r="F24" s="46"/>
      <c r="G24" s="46"/>
      <c r="H24" s="62"/>
    </row>
    <row r="25" spans="1:8" ht="26.1" customHeight="1" thickBot="1" x14ac:dyDescent="0.25">
      <c r="A25" s="63"/>
      <c r="B25" s="148"/>
      <c r="C25" s="64"/>
      <c r="D25" s="64"/>
      <c r="E25" s="64"/>
      <c r="F25" s="64"/>
      <c r="G25" s="64"/>
      <c r="H25" s="65"/>
    </row>
    <row r="26" spans="1:8" ht="26.1" customHeight="1" x14ac:dyDescent="0.2">
      <c r="A26" s="47"/>
      <c r="B26" s="47"/>
      <c r="C26" s="47"/>
      <c r="D26" s="47"/>
      <c r="E26" s="47"/>
      <c r="F26" s="47"/>
      <c r="G26" s="47"/>
      <c r="H26" s="47"/>
    </row>
    <row r="27" spans="1:8" ht="26.1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26.1" customHeight="1" x14ac:dyDescent="0.2"/>
    <row r="29" spans="1:8" ht="26.1" customHeight="1" x14ac:dyDescent="0.2"/>
    <row r="30" spans="1:8" ht="26.1" customHeight="1" x14ac:dyDescent="0.2"/>
    <row r="31" spans="1:8" ht="26.1" customHeight="1" x14ac:dyDescent="0.2"/>
    <row r="32" spans="1:8" ht="26.1" customHeight="1" x14ac:dyDescent="0.2"/>
    <row r="33" ht="26.1" customHeight="1" x14ac:dyDescent="0.2"/>
    <row r="34" ht="26.1" customHeight="1" x14ac:dyDescent="0.2"/>
    <row r="35" ht="26.1" customHeight="1" x14ac:dyDescent="0.2"/>
    <row r="36" ht="26.1" customHeight="1" x14ac:dyDescent="0.2"/>
    <row r="37" ht="26.1" customHeight="1" x14ac:dyDescent="0.2"/>
    <row r="38" ht="26.1" customHeight="1" x14ac:dyDescent="0.2"/>
    <row r="39" ht="26.1" customHeight="1" x14ac:dyDescent="0.2"/>
    <row r="40" ht="26.1" customHeight="1" x14ac:dyDescent="0.2"/>
    <row r="41" ht="26.1" customHeight="1" x14ac:dyDescent="0.2"/>
    <row r="42" ht="26.1" customHeight="1" x14ac:dyDescent="0.2"/>
    <row r="43" ht="26.1" customHeight="1" x14ac:dyDescent="0.2"/>
    <row r="44" ht="26.1" customHeight="1" x14ac:dyDescent="0.2"/>
    <row r="45" ht="26.1" customHeight="1" x14ac:dyDescent="0.2"/>
    <row r="46" ht="26.1" customHeight="1" x14ac:dyDescent="0.2"/>
    <row r="47" ht="26.1" customHeight="1" x14ac:dyDescent="0.2"/>
    <row r="48" ht="26.1" customHeight="1" x14ac:dyDescent="0.2"/>
    <row r="49" ht="26.1" customHeight="1" x14ac:dyDescent="0.2"/>
    <row r="50" ht="26.1" customHeight="1" x14ac:dyDescent="0.2"/>
    <row r="51" ht="26.1" customHeight="1" x14ac:dyDescent="0.2"/>
    <row r="52" ht="26.1" customHeight="1" x14ac:dyDescent="0.2"/>
    <row r="53" ht="26.1" customHeight="1" x14ac:dyDescent="0.2"/>
    <row r="54" ht="26.1" customHeight="1" x14ac:dyDescent="0.2"/>
    <row r="55" ht="26.1" customHeight="1" x14ac:dyDescent="0.2"/>
    <row r="56" ht="26.1" customHeight="1" x14ac:dyDescent="0.2"/>
    <row r="57" ht="26.1" customHeight="1" x14ac:dyDescent="0.2"/>
    <row r="58" ht="26.1" customHeight="1" x14ac:dyDescent="0.2"/>
    <row r="59" ht="26.1" customHeight="1" x14ac:dyDescent="0.2"/>
    <row r="60" ht="26.1" customHeight="1" x14ac:dyDescent="0.2"/>
    <row r="61" ht="26.1" customHeight="1" x14ac:dyDescent="0.2"/>
    <row r="62" ht="26.1" customHeight="1" x14ac:dyDescent="0.2"/>
    <row r="63" ht="26.1" customHeight="1" x14ac:dyDescent="0.2"/>
    <row r="64" ht="26.1" customHeight="1" x14ac:dyDescent="0.2"/>
    <row r="65" ht="26.1" customHeight="1" x14ac:dyDescent="0.2"/>
    <row r="66" ht="26.1" customHeight="1" x14ac:dyDescent="0.2"/>
    <row r="67" ht="26.1" customHeight="1" x14ac:dyDescent="0.2"/>
    <row r="68" ht="26.1" customHeight="1" x14ac:dyDescent="0.2"/>
    <row r="69" ht="26.1" customHeight="1" x14ac:dyDescent="0.2"/>
    <row r="70" ht="26.1" customHeight="1" x14ac:dyDescent="0.2"/>
    <row r="71" ht="26.1" customHeight="1" x14ac:dyDescent="0.2"/>
    <row r="72" ht="26.1" customHeight="1" x14ac:dyDescent="0.2"/>
    <row r="73" ht="26.1" customHeight="1" x14ac:dyDescent="0.2"/>
    <row r="74" ht="26.1" customHeight="1" x14ac:dyDescent="0.2"/>
    <row r="75" ht="26.1" customHeight="1" x14ac:dyDescent="0.2"/>
    <row r="76" ht="26.1" customHeight="1" x14ac:dyDescent="0.2"/>
    <row r="77" ht="26.1" customHeight="1" x14ac:dyDescent="0.2"/>
    <row r="78" ht="26.1" customHeight="1" x14ac:dyDescent="0.2"/>
    <row r="79" ht="26.1" customHeight="1" x14ac:dyDescent="0.2"/>
    <row r="80" ht="26.1" customHeight="1" x14ac:dyDescent="0.2"/>
    <row r="81" ht="26.1" customHeight="1" x14ac:dyDescent="0.2"/>
    <row r="82" ht="26.1" customHeight="1" x14ac:dyDescent="0.2"/>
    <row r="83" ht="26.1" customHeight="1" x14ac:dyDescent="0.2"/>
    <row r="84" ht="26.1" customHeight="1" x14ac:dyDescent="0.2"/>
    <row r="85" ht="26.1" customHeight="1" x14ac:dyDescent="0.2"/>
  </sheetData>
  <mergeCells count="2">
    <mergeCell ref="A2:C2"/>
    <mergeCell ref="A1:H1"/>
  </mergeCells>
  <phoneticPr fontId="1" type="noConversion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E158"/>
  <sheetViews>
    <sheetView tabSelected="1" zoomScale="85" zoomScaleNormal="85" zoomScalePageLayoutView="70" workbookViewId="0">
      <selection activeCell="M4" sqref="M4:O4"/>
    </sheetView>
  </sheetViews>
  <sheetFormatPr defaultRowHeight="14.25" x14ac:dyDescent="0.2"/>
  <cols>
    <col min="1" max="26" width="4.625" style="51" customWidth="1"/>
    <col min="27" max="34" width="4.625" customWidth="1"/>
  </cols>
  <sheetData>
    <row r="1" spans="1:31" ht="49.5" customHeight="1" thickBot="1" x14ac:dyDescent="0.2">
      <c r="A1" s="233"/>
      <c r="B1" s="233"/>
      <c r="C1" s="233"/>
      <c r="D1" s="233"/>
      <c r="E1" s="233"/>
      <c r="F1" s="233"/>
      <c r="G1" s="233"/>
      <c r="H1" s="257" t="s">
        <v>118</v>
      </c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6" t="s">
        <v>106</v>
      </c>
      <c r="Z1" s="256"/>
      <c r="AA1" s="236"/>
      <c r="AB1" s="236"/>
      <c r="AC1" s="236"/>
      <c r="AD1" s="236"/>
      <c r="AE1" s="236"/>
    </row>
    <row r="2" spans="1:31" ht="27.95" customHeight="1" x14ac:dyDescent="0.2">
      <c r="A2" s="161" t="s">
        <v>75</v>
      </c>
      <c r="B2" s="162"/>
      <c r="C2" s="162"/>
      <c r="D2" s="162"/>
      <c r="E2" s="162"/>
      <c r="F2" s="180" t="s">
        <v>76</v>
      </c>
      <c r="G2" s="180"/>
      <c r="H2" s="180"/>
      <c r="I2" s="180"/>
      <c r="J2" s="180"/>
      <c r="K2" s="180"/>
      <c r="L2" s="180"/>
      <c r="M2" s="162" t="s">
        <v>78</v>
      </c>
      <c r="N2" s="162"/>
      <c r="O2" s="162"/>
      <c r="P2" s="162" t="s">
        <v>83</v>
      </c>
      <c r="Q2" s="162"/>
      <c r="R2" s="162"/>
      <c r="S2" s="162"/>
      <c r="T2" s="162"/>
      <c r="U2" s="162"/>
      <c r="V2" s="162"/>
      <c r="W2" s="162" t="s">
        <v>77</v>
      </c>
      <c r="X2" s="162"/>
      <c r="Y2" s="162"/>
      <c r="Z2" s="162"/>
      <c r="AA2" s="162" t="s">
        <v>79</v>
      </c>
      <c r="AB2" s="162"/>
      <c r="AC2" s="162"/>
      <c r="AD2" s="162"/>
      <c r="AE2" s="259"/>
    </row>
    <row r="3" spans="1:31" ht="27.95" customHeight="1" x14ac:dyDescent="0.2">
      <c r="A3" s="150" t="s">
        <v>119</v>
      </c>
      <c r="B3" s="151"/>
      <c r="C3" s="151"/>
      <c r="D3" s="151"/>
      <c r="E3" s="151"/>
      <c r="F3" s="155" t="s">
        <v>81</v>
      </c>
      <c r="G3" s="153"/>
      <c r="H3" s="153"/>
      <c r="I3" s="153"/>
      <c r="J3" s="153"/>
      <c r="K3" s="258"/>
      <c r="L3" s="52" t="s">
        <v>122</v>
      </c>
      <c r="M3" s="151" t="s">
        <v>123</v>
      </c>
      <c r="N3" s="151"/>
      <c r="O3" s="151"/>
      <c r="P3" s="163" t="s">
        <v>127</v>
      </c>
      <c r="Q3" s="163"/>
      <c r="R3" s="163"/>
      <c r="S3" s="163"/>
      <c r="T3" s="163"/>
      <c r="U3" s="163"/>
      <c r="V3" s="163"/>
      <c r="W3" s="163" t="s">
        <v>82</v>
      </c>
      <c r="X3" s="163"/>
      <c r="Y3" s="163"/>
      <c r="Z3" s="163"/>
      <c r="AA3" s="163" t="s">
        <v>87</v>
      </c>
      <c r="AB3" s="163"/>
      <c r="AC3" s="163"/>
      <c r="AD3" s="163"/>
      <c r="AE3" s="182"/>
    </row>
    <row r="4" spans="1:31" ht="27.95" customHeight="1" x14ac:dyDescent="0.2">
      <c r="A4" s="150" t="s">
        <v>120</v>
      </c>
      <c r="B4" s="151"/>
      <c r="C4" s="151"/>
      <c r="D4" s="151"/>
      <c r="E4" s="151"/>
      <c r="F4" s="263">
        <v>42856</v>
      </c>
      <c r="G4" s="263"/>
      <c r="H4" s="263"/>
      <c r="I4" s="263"/>
      <c r="J4" s="263"/>
      <c r="K4" s="263"/>
      <c r="L4" s="263"/>
      <c r="M4" s="151" t="s">
        <v>124</v>
      </c>
      <c r="N4" s="151"/>
      <c r="O4" s="151"/>
      <c r="P4" s="163" t="s">
        <v>128</v>
      </c>
      <c r="Q4" s="163"/>
      <c r="R4" s="163"/>
      <c r="S4" s="163"/>
      <c r="T4" s="163"/>
      <c r="U4" s="163"/>
      <c r="V4" s="163"/>
      <c r="W4" s="163" t="s">
        <v>82</v>
      </c>
      <c r="X4" s="163"/>
      <c r="Y4" s="163"/>
      <c r="Z4" s="163"/>
      <c r="AA4" s="163" t="s">
        <v>87</v>
      </c>
      <c r="AB4" s="163"/>
      <c r="AC4" s="163"/>
      <c r="AD4" s="163"/>
      <c r="AE4" s="182"/>
    </row>
    <row r="5" spans="1:31" ht="27.95" customHeight="1" x14ac:dyDescent="0.2">
      <c r="A5" s="150" t="s">
        <v>121</v>
      </c>
      <c r="B5" s="151"/>
      <c r="C5" s="151"/>
      <c r="D5" s="151"/>
      <c r="E5" s="151"/>
      <c r="F5" s="163" t="s">
        <v>90</v>
      </c>
      <c r="G5" s="163"/>
      <c r="H5" s="163"/>
      <c r="I5" s="163"/>
      <c r="J5" s="163"/>
      <c r="K5" s="163"/>
      <c r="L5" s="163"/>
      <c r="M5" s="151" t="s">
        <v>125</v>
      </c>
      <c r="N5" s="151"/>
      <c r="O5" s="151"/>
      <c r="P5" s="163" t="s">
        <v>129</v>
      </c>
      <c r="Q5" s="163"/>
      <c r="R5" s="163"/>
      <c r="S5" s="163"/>
      <c r="T5" s="163"/>
      <c r="U5" s="163"/>
      <c r="V5" s="163"/>
      <c r="W5" s="163" t="s">
        <v>82</v>
      </c>
      <c r="X5" s="163"/>
      <c r="Y5" s="163"/>
      <c r="Z5" s="163"/>
      <c r="AA5" s="163" t="s">
        <v>87</v>
      </c>
      <c r="AB5" s="163"/>
      <c r="AC5" s="163"/>
      <c r="AD5" s="163"/>
      <c r="AE5" s="182"/>
    </row>
    <row r="6" spans="1:31" ht="27.95" customHeight="1" thickBot="1" x14ac:dyDescent="0.25">
      <c r="A6" s="254" t="s">
        <v>162</v>
      </c>
      <c r="B6" s="255"/>
      <c r="C6" s="255"/>
      <c r="D6" s="255"/>
      <c r="E6" s="255"/>
      <c r="F6" s="53" t="s">
        <v>131</v>
      </c>
      <c r="G6" s="260" t="str">
        <f>供水设施档案!O1</f>
        <v>NWZXHSW00443B1</v>
      </c>
      <c r="H6" s="260"/>
      <c r="I6" s="260"/>
      <c r="J6" s="260"/>
      <c r="K6" s="260"/>
      <c r="L6" s="54"/>
      <c r="M6" s="255" t="s">
        <v>126</v>
      </c>
      <c r="N6" s="255"/>
      <c r="O6" s="255"/>
      <c r="P6" s="260" t="s">
        <v>130</v>
      </c>
      <c r="Q6" s="260"/>
      <c r="R6" s="260"/>
      <c r="S6" s="260"/>
      <c r="T6" s="260"/>
      <c r="U6" s="260"/>
      <c r="V6" s="260"/>
      <c r="W6" s="260" t="s">
        <v>82</v>
      </c>
      <c r="X6" s="260"/>
      <c r="Y6" s="260"/>
      <c r="Z6" s="260"/>
      <c r="AA6" s="260" t="s">
        <v>87</v>
      </c>
      <c r="AB6" s="260"/>
      <c r="AC6" s="260"/>
      <c r="AD6" s="260"/>
      <c r="AE6" s="261"/>
    </row>
    <row r="7" spans="1:31" ht="27.95" customHeight="1" x14ac:dyDescent="0.2">
      <c r="A7" s="191" t="s">
        <v>157</v>
      </c>
      <c r="B7" s="162"/>
      <c r="C7" s="162"/>
      <c r="D7" s="240" t="s">
        <v>132</v>
      </c>
      <c r="E7" s="240"/>
      <c r="F7" s="180"/>
      <c r="G7" s="180"/>
      <c r="H7" s="180"/>
      <c r="I7" s="180"/>
      <c r="J7" s="180"/>
      <c r="K7" s="180"/>
      <c r="L7" s="181"/>
      <c r="M7" s="264" t="s">
        <v>140</v>
      </c>
      <c r="N7" s="246"/>
      <c r="O7" s="247"/>
      <c r="P7" s="180" t="s">
        <v>145</v>
      </c>
      <c r="Q7" s="180"/>
      <c r="R7" s="180"/>
      <c r="S7" s="180"/>
      <c r="T7" s="180"/>
      <c r="U7" s="180"/>
      <c r="V7" s="181"/>
      <c r="W7" s="264" t="s">
        <v>148</v>
      </c>
      <c r="X7" s="246"/>
      <c r="Y7" s="246"/>
      <c r="Z7" s="247"/>
      <c r="AA7" s="180"/>
      <c r="AB7" s="180"/>
      <c r="AC7" s="180"/>
      <c r="AD7" s="180"/>
      <c r="AE7" s="181"/>
    </row>
    <row r="8" spans="1:31" ht="27.95" customHeight="1" thickBot="1" x14ac:dyDescent="0.25">
      <c r="A8" s="150"/>
      <c r="B8" s="151"/>
      <c r="C8" s="151"/>
      <c r="D8" s="241" t="s">
        <v>135</v>
      </c>
      <c r="E8" s="241" t="s">
        <v>133</v>
      </c>
      <c r="F8" s="163"/>
      <c r="G8" s="163"/>
      <c r="H8" s="163"/>
      <c r="I8" s="163"/>
      <c r="J8" s="163"/>
      <c r="K8" s="163"/>
      <c r="L8" s="182"/>
      <c r="M8" s="249" t="s">
        <v>141</v>
      </c>
      <c r="N8" s="250" t="s">
        <v>141</v>
      </c>
      <c r="O8" s="251" t="s">
        <v>141</v>
      </c>
      <c r="P8" s="163" t="s">
        <v>146</v>
      </c>
      <c r="Q8" s="163"/>
      <c r="R8" s="163"/>
      <c r="S8" s="163"/>
      <c r="T8" s="163"/>
      <c r="U8" s="163"/>
      <c r="V8" s="182"/>
      <c r="W8" s="265" t="s">
        <v>179</v>
      </c>
      <c r="X8" s="266" t="s">
        <v>149</v>
      </c>
      <c r="Y8" s="266" t="s">
        <v>149</v>
      </c>
      <c r="Z8" s="267" t="s">
        <v>149</v>
      </c>
      <c r="AA8" s="260" t="s">
        <v>192</v>
      </c>
      <c r="AB8" s="260"/>
      <c r="AC8" s="260"/>
      <c r="AD8" s="260"/>
      <c r="AE8" s="261"/>
    </row>
    <row r="9" spans="1:31" ht="27.95" customHeight="1" thickBot="1" x14ac:dyDescent="0.25">
      <c r="A9" s="156"/>
      <c r="B9" s="157"/>
      <c r="C9" s="157"/>
      <c r="D9" s="242" t="s">
        <v>136</v>
      </c>
      <c r="E9" s="242" t="s">
        <v>134</v>
      </c>
      <c r="F9" s="164"/>
      <c r="G9" s="164"/>
      <c r="H9" s="164"/>
      <c r="I9" s="164"/>
      <c r="J9" s="164"/>
      <c r="K9" s="164"/>
      <c r="L9" s="248"/>
      <c r="M9" s="249" t="s">
        <v>142</v>
      </c>
      <c r="N9" s="250" t="s">
        <v>142</v>
      </c>
      <c r="O9" s="251" t="s">
        <v>142</v>
      </c>
      <c r="P9" s="163"/>
      <c r="Q9" s="163"/>
      <c r="R9" s="163"/>
      <c r="S9" s="163"/>
      <c r="T9" s="163"/>
      <c r="U9" s="163"/>
      <c r="V9" s="182"/>
      <c r="W9" s="205" t="s">
        <v>150</v>
      </c>
      <c r="X9" s="268"/>
      <c r="Y9" s="268"/>
      <c r="Z9" s="206"/>
      <c r="AA9" s="245" t="s">
        <v>151</v>
      </c>
      <c r="AB9" s="246"/>
      <c r="AC9" s="246"/>
      <c r="AD9" s="247"/>
      <c r="AE9" s="44" t="s">
        <v>155</v>
      </c>
    </row>
    <row r="10" spans="1:31" ht="27.95" customHeight="1" x14ac:dyDescent="0.2">
      <c r="A10" s="243" t="s">
        <v>208</v>
      </c>
      <c r="B10" s="244"/>
      <c r="C10" s="244"/>
      <c r="D10" s="244"/>
      <c r="E10" s="244"/>
      <c r="F10" s="252"/>
      <c r="G10" s="252"/>
      <c r="H10" s="252"/>
      <c r="I10" s="252"/>
      <c r="J10" s="252"/>
      <c r="K10" s="252"/>
      <c r="L10" s="253"/>
      <c r="M10" s="249" t="s">
        <v>143</v>
      </c>
      <c r="N10" s="250" t="s">
        <v>143</v>
      </c>
      <c r="O10" s="251" t="s">
        <v>143</v>
      </c>
      <c r="P10" s="163"/>
      <c r="Q10" s="163"/>
      <c r="R10" s="163"/>
      <c r="S10" s="163"/>
      <c r="T10" s="163"/>
      <c r="U10" s="163"/>
      <c r="V10" s="182"/>
      <c r="W10" s="269"/>
      <c r="X10" s="270"/>
      <c r="Y10" s="270"/>
      <c r="Z10" s="271"/>
      <c r="AA10" s="275" t="s">
        <v>207</v>
      </c>
      <c r="AB10" s="250" t="s">
        <v>152</v>
      </c>
      <c r="AC10" s="250" t="s">
        <v>152</v>
      </c>
      <c r="AD10" s="251" t="s">
        <v>152</v>
      </c>
      <c r="AE10" s="45" t="s">
        <v>156</v>
      </c>
    </row>
    <row r="11" spans="1:31" ht="27.95" customHeight="1" x14ac:dyDescent="0.2">
      <c r="A11" s="150" t="s">
        <v>139</v>
      </c>
      <c r="B11" s="151"/>
      <c r="C11" s="151"/>
      <c r="D11" s="151"/>
      <c r="E11" s="151"/>
      <c r="F11" s="163"/>
      <c r="G11" s="163"/>
      <c r="H11" s="163"/>
      <c r="I11" s="163"/>
      <c r="J11" s="163"/>
      <c r="K11" s="163"/>
      <c r="L11" s="182"/>
      <c r="M11" s="249" t="s">
        <v>144</v>
      </c>
      <c r="N11" s="250" t="s">
        <v>144</v>
      </c>
      <c r="O11" s="251" t="s">
        <v>144</v>
      </c>
      <c r="P11" s="163" t="s">
        <v>147</v>
      </c>
      <c r="Q11" s="163"/>
      <c r="R11" s="163"/>
      <c r="S11" s="163"/>
      <c r="T11" s="163"/>
      <c r="U11" s="163"/>
      <c r="V11" s="182"/>
      <c r="W11" s="269"/>
      <c r="X11" s="270"/>
      <c r="Y11" s="270"/>
      <c r="Z11" s="271"/>
      <c r="AA11" s="275" t="s">
        <v>153</v>
      </c>
      <c r="AB11" s="250" t="s">
        <v>153</v>
      </c>
      <c r="AC11" s="250" t="s">
        <v>153</v>
      </c>
      <c r="AD11" s="251" t="s">
        <v>153</v>
      </c>
      <c r="AE11" s="45" t="s">
        <v>156</v>
      </c>
    </row>
    <row r="12" spans="1:31" ht="27.95" customHeight="1" thickBot="1" x14ac:dyDescent="0.25">
      <c r="A12" s="156" t="s">
        <v>137</v>
      </c>
      <c r="B12" s="157"/>
      <c r="C12" s="157"/>
      <c r="D12" s="157"/>
      <c r="E12" s="157"/>
      <c r="F12" s="164"/>
      <c r="G12" s="164"/>
      <c r="H12" s="164"/>
      <c r="I12" s="164"/>
      <c r="J12" s="164"/>
      <c r="K12" s="164"/>
      <c r="L12" s="248"/>
      <c r="M12" s="262" t="s">
        <v>138</v>
      </c>
      <c r="N12" s="225"/>
      <c r="O12" s="226"/>
      <c r="P12" s="164"/>
      <c r="Q12" s="164"/>
      <c r="R12" s="164"/>
      <c r="S12" s="164"/>
      <c r="T12" s="164"/>
      <c r="U12" s="164"/>
      <c r="V12" s="248"/>
      <c r="W12" s="272"/>
      <c r="X12" s="273"/>
      <c r="Y12" s="273"/>
      <c r="Z12" s="274"/>
      <c r="AA12" s="224" t="s">
        <v>154</v>
      </c>
      <c r="AB12" s="225" t="s">
        <v>154</v>
      </c>
      <c r="AC12" s="225" t="s">
        <v>154</v>
      </c>
      <c r="AD12" s="226" t="s">
        <v>154</v>
      </c>
      <c r="AE12" s="28" t="s">
        <v>156</v>
      </c>
    </row>
    <row r="13" spans="1:31" ht="27.95" customHeight="1" thickBot="1" x14ac:dyDescent="0.25">
      <c r="A13" s="237" t="s">
        <v>158</v>
      </c>
      <c r="B13" s="238"/>
      <c r="C13" s="238"/>
      <c r="D13" s="238"/>
      <c r="E13" s="238"/>
      <c r="F13" s="230"/>
      <c r="G13" s="231"/>
      <c r="H13" s="231"/>
      <c r="I13" s="231"/>
      <c r="J13" s="231"/>
      <c r="K13" s="231"/>
      <c r="L13" s="231"/>
      <c r="M13" s="231"/>
      <c r="N13" s="231"/>
      <c r="O13" s="232"/>
      <c r="P13" s="238" t="s">
        <v>159</v>
      </c>
      <c r="Q13" s="238"/>
      <c r="R13" s="238"/>
      <c r="S13" s="238"/>
      <c r="T13" s="238"/>
      <c r="U13" s="238"/>
      <c r="V13" s="239"/>
      <c r="W13" s="227"/>
      <c r="X13" s="228"/>
      <c r="Y13" s="228"/>
      <c r="Z13" s="228"/>
      <c r="AA13" s="228"/>
      <c r="AB13" s="228"/>
      <c r="AC13" s="228"/>
      <c r="AD13" s="228"/>
      <c r="AE13" s="229"/>
    </row>
    <row r="14" spans="1:31" ht="27.95" customHeight="1" x14ac:dyDescent="0.2"/>
    <row r="15" spans="1:31" ht="27.75" customHeight="1" x14ac:dyDescent="0.2"/>
    <row r="16" spans="1:31" ht="45.75" customHeight="1" thickBot="1" x14ac:dyDescent="0.2">
      <c r="A16" s="233"/>
      <c r="B16" s="233"/>
      <c r="C16" s="233"/>
      <c r="D16" s="233"/>
      <c r="E16" s="233"/>
      <c r="F16" s="233"/>
      <c r="G16" s="233"/>
      <c r="H16" s="234" t="s">
        <v>184</v>
      </c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5" t="s">
        <v>106</v>
      </c>
      <c r="Z16" s="235"/>
      <c r="AA16" s="236"/>
      <c r="AB16" s="236"/>
      <c r="AC16" s="236"/>
      <c r="AD16" s="236"/>
      <c r="AE16" s="236"/>
    </row>
    <row r="17" spans="1:31" ht="27.75" customHeight="1" thickBot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194" t="s">
        <v>170</v>
      </c>
      <c r="V17" s="195"/>
      <c r="W17" s="219" t="s">
        <v>171</v>
      </c>
      <c r="X17" s="220"/>
      <c r="Y17" s="221">
        <v>3</v>
      </c>
      <c r="Z17" s="221"/>
      <c r="AA17" s="221"/>
      <c r="AB17" s="221"/>
      <c r="AC17" s="221"/>
      <c r="AD17" s="221"/>
      <c r="AE17" s="222"/>
    </row>
    <row r="18" spans="1:31" ht="27.95" customHeight="1" thickBot="1" x14ac:dyDescent="0.25">
      <c r="A18" s="68"/>
      <c r="B18" s="276" t="s">
        <v>209</v>
      </c>
      <c r="C18" s="276"/>
      <c r="D18" s="276"/>
      <c r="E18" s="276"/>
      <c r="F18" s="276"/>
      <c r="G18" s="276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194" t="s">
        <v>170</v>
      </c>
      <c r="V18" s="195"/>
      <c r="W18" s="219" t="s">
        <v>173</v>
      </c>
      <c r="X18" s="220"/>
      <c r="Y18" s="221"/>
      <c r="Z18" s="221"/>
      <c r="AA18" s="221"/>
      <c r="AB18" s="221"/>
      <c r="AC18" s="221"/>
      <c r="AD18" s="221"/>
      <c r="AE18" s="222"/>
    </row>
    <row r="19" spans="1:31" ht="27.75" customHeight="1" thickBot="1" x14ac:dyDescent="0.25">
      <c r="A19" s="68"/>
      <c r="B19" s="276"/>
      <c r="C19" s="276"/>
      <c r="D19" s="276"/>
      <c r="E19" s="276"/>
      <c r="F19" s="276"/>
      <c r="G19" s="276"/>
      <c r="H19" s="69"/>
      <c r="I19" s="130"/>
      <c r="J19" s="130"/>
      <c r="K19" s="130"/>
      <c r="L19" s="130"/>
      <c r="M19" s="130"/>
      <c r="N19" s="130"/>
      <c r="O19" s="130"/>
      <c r="P19" s="130"/>
      <c r="Q19" s="69"/>
      <c r="R19" s="69"/>
      <c r="S19" s="69"/>
      <c r="T19" s="69"/>
      <c r="U19" s="194" t="s">
        <v>170</v>
      </c>
      <c r="V19" s="195"/>
      <c r="W19" s="219" t="s">
        <v>174</v>
      </c>
      <c r="X19" s="220"/>
      <c r="Y19" s="221"/>
      <c r="Z19" s="221"/>
      <c r="AA19" s="221"/>
      <c r="AB19" s="221"/>
      <c r="AC19" s="221"/>
      <c r="AD19" s="221"/>
      <c r="AE19" s="222"/>
    </row>
    <row r="20" spans="1:31" ht="27.95" customHeight="1" x14ac:dyDescent="0.2">
      <c r="A20" s="68"/>
      <c r="B20" s="69"/>
      <c r="C20" s="69"/>
      <c r="D20" s="69"/>
      <c r="E20" s="69"/>
      <c r="F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70"/>
      <c r="AC20" s="70"/>
      <c r="AD20" s="70"/>
      <c r="AE20" s="71"/>
    </row>
    <row r="21" spans="1:31" ht="27.95" customHeight="1" x14ac:dyDescent="0.2">
      <c r="A21" s="68"/>
      <c r="B21" s="75"/>
      <c r="C21" s="75"/>
      <c r="D21" s="75"/>
      <c r="E21" s="75"/>
      <c r="F21" s="116"/>
      <c r="G21" s="75"/>
      <c r="H21" s="75"/>
      <c r="I21" s="283" t="s">
        <v>185</v>
      </c>
      <c r="J21" s="284"/>
      <c r="K21" s="284"/>
      <c r="L21" s="284"/>
      <c r="M21" s="284"/>
      <c r="N21" s="284"/>
      <c r="O21" s="284"/>
      <c r="P21" s="285"/>
      <c r="Q21" s="75"/>
      <c r="R21" s="78"/>
      <c r="S21" s="75"/>
      <c r="T21" s="75"/>
      <c r="U21" s="75"/>
      <c r="V21" s="116"/>
      <c r="W21" s="75"/>
      <c r="X21" s="75"/>
      <c r="Y21" s="283" t="s">
        <v>186</v>
      </c>
      <c r="Z21" s="284"/>
      <c r="AA21" s="284"/>
      <c r="AB21" s="284"/>
      <c r="AC21" s="284"/>
      <c r="AD21" s="285"/>
      <c r="AE21" s="71"/>
    </row>
    <row r="22" spans="1:31" ht="27.95" customHeight="1" thickBot="1" x14ac:dyDescent="0.25">
      <c r="A22" s="68"/>
      <c r="B22" s="75"/>
      <c r="C22" s="75"/>
      <c r="D22" s="75"/>
      <c r="E22" s="75"/>
      <c r="F22" s="116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8"/>
      <c r="S22" s="75"/>
      <c r="T22" s="75"/>
      <c r="U22" s="75"/>
      <c r="V22" s="116"/>
      <c r="W22" s="75"/>
      <c r="X22" s="75"/>
      <c r="Y22" s="75"/>
      <c r="Z22" s="76"/>
      <c r="AA22" s="280" t="s">
        <v>181</v>
      </c>
      <c r="AB22" s="280"/>
      <c r="AC22" s="280"/>
      <c r="AD22" s="76"/>
      <c r="AE22" s="71"/>
    </row>
    <row r="23" spans="1:31" ht="27.95" customHeight="1" x14ac:dyDescent="0.2">
      <c r="A23" s="68"/>
      <c r="B23" s="75"/>
      <c r="C23" s="75"/>
      <c r="D23" s="75"/>
      <c r="E23" s="75"/>
      <c r="F23" s="116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8"/>
      <c r="S23" s="75"/>
      <c r="T23" s="75"/>
      <c r="U23" s="75"/>
      <c r="V23" s="116"/>
      <c r="W23" s="75"/>
      <c r="X23" s="75"/>
      <c r="Y23" s="281" t="s">
        <v>187</v>
      </c>
      <c r="Z23" s="282"/>
      <c r="AA23" s="119"/>
      <c r="AB23" s="120"/>
      <c r="AC23" s="121"/>
      <c r="AD23" s="277" t="s">
        <v>210</v>
      </c>
      <c r="AE23" s="71"/>
    </row>
    <row r="24" spans="1:31" ht="27.95" customHeight="1" thickBot="1" x14ac:dyDescent="0.25">
      <c r="A24" s="68"/>
      <c r="B24" s="75"/>
      <c r="C24" s="75"/>
      <c r="D24" s="75"/>
      <c r="E24" s="75"/>
      <c r="F24" s="116"/>
      <c r="G24" s="75"/>
      <c r="H24" s="75"/>
      <c r="I24" s="83"/>
      <c r="J24" s="83">
        <v>1500</v>
      </c>
      <c r="K24" s="83"/>
      <c r="L24" s="75"/>
      <c r="M24" s="75"/>
      <c r="N24" s="75"/>
      <c r="O24" s="75"/>
      <c r="P24" s="75"/>
      <c r="Q24" s="75"/>
      <c r="R24" s="78"/>
      <c r="S24" s="75"/>
      <c r="T24" s="75"/>
      <c r="U24" s="75"/>
      <c r="V24" s="116"/>
      <c r="W24" s="75"/>
      <c r="X24" s="75"/>
      <c r="Y24" s="281"/>
      <c r="Z24" s="282"/>
      <c r="AA24" s="122"/>
      <c r="AB24" s="123"/>
      <c r="AC24" s="124"/>
      <c r="AD24" s="278"/>
      <c r="AE24" s="71"/>
    </row>
    <row r="25" spans="1:31" ht="27.95" customHeight="1" thickTop="1" x14ac:dyDescent="0.2">
      <c r="A25" s="68"/>
      <c r="B25" s="75"/>
      <c r="C25" s="75"/>
      <c r="D25" s="75"/>
      <c r="E25" s="75"/>
      <c r="F25" s="75"/>
      <c r="G25" s="77"/>
      <c r="H25" s="117"/>
      <c r="I25" s="79"/>
      <c r="J25" s="77"/>
      <c r="K25" s="117"/>
      <c r="L25" s="79"/>
      <c r="M25" s="77"/>
      <c r="N25" s="77"/>
      <c r="O25" s="77"/>
      <c r="P25" s="77"/>
      <c r="Q25" s="77"/>
      <c r="R25" s="75"/>
      <c r="S25" s="75"/>
      <c r="T25" s="75"/>
      <c r="U25" s="75"/>
      <c r="V25" s="116"/>
      <c r="W25" s="75"/>
      <c r="X25" s="75"/>
      <c r="Y25" s="281" t="s">
        <v>188</v>
      </c>
      <c r="Z25" s="282"/>
      <c r="AA25" s="122"/>
      <c r="AB25" s="123"/>
      <c r="AC25" s="124"/>
      <c r="AD25" s="278"/>
      <c r="AE25" s="71"/>
    </row>
    <row r="26" spans="1:31" ht="27.95" customHeight="1" x14ac:dyDescent="0.2">
      <c r="A26" s="68"/>
      <c r="B26" s="75"/>
      <c r="C26" s="75"/>
      <c r="D26" s="75"/>
      <c r="E26" s="75"/>
      <c r="F26" s="75"/>
      <c r="G26" s="75"/>
      <c r="H26" s="81"/>
      <c r="I26" s="78"/>
      <c r="J26" s="75"/>
      <c r="K26" s="81"/>
      <c r="L26" s="78">
        <v>2000</v>
      </c>
      <c r="M26" s="75"/>
      <c r="N26" s="75"/>
      <c r="O26" s="75"/>
      <c r="P26" s="75"/>
      <c r="Q26" s="75"/>
      <c r="R26" s="75"/>
      <c r="S26" s="75"/>
      <c r="T26" s="75"/>
      <c r="U26" s="75"/>
      <c r="V26" s="116"/>
      <c r="W26" s="75"/>
      <c r="X26" s="75"/>
      <c r="Y26" s="281"/>
      <c r="Z26" s="282"/>
      <c r="AA26" s="122"/>
      <c r="AB26" s="123"/>
      <c r="AC26" s="124"/>
      <c r="AD26" s="278"/>
      <c r="AE26" s="71"/>
    </row>
    <row r="27" spans="1:31" ht="27.95" customHeight="1" x14ac:dyDescent="0.2">
      <c r="A27" s="68"/>
      <c r="B27" s="75"/>
      <c r="C27" s="75"/>
      <c r="D27" s="75"/>
      <c r="E27" s="75"/>
      <c r="F27" s="75"/>
      <c r="G27" s="75"/>
      <c r="H27" s="81"/>
      <c r="I27" s="78"/>
      <c r="J27" s="75"/>
      <c r="K27" s="81"/>
      <c r="L27" s="78"/>
      <c r="M27" s="75"/>
      <c r="N27" s="75"/>
      <c r="O27" s="75"/>
      <c r="P27" s="75"/>
      <c r="Q27" s="75"/>
      <c r="R27" s="75"/>
      <c r="S27" s="75"/>
      <c r="T27" s="75"/>
      <c r="U27" s="75"/>
      <c r="V27" s="116"/>
      <c r="W27" s="75"/>
      <c r="X27" s="75"/>
      <c r="Y27" s="281" t="s">
        <v>189</v>
      </c>
      <c r="Z27" s="282"/>
      <c r="AA27" s="125"/>
      <c r="AB27" s="123"/>
      <c r="AC27" s="126"/>
      <c r="AD27" s="278"/>
      <c r="AE27" s="71"/>
    </row>
    <row r="28" spans="1:31" ht="27.95" customHeight="1" thickBot="1" x14ac:dyDescent="0.25">
      <c r="A28" s="68"/>
      <c r="B28" s="75"/>
      <c r="C28" s="75"/>
      <c r="D28" s="75"/>
      <c r="E28" s="75"/>
      <c r="F28" s="75"/>
      <c r="G28" s="75"/>
      <c r="H28" s="81">
        <v>4000</v>
      </c>
      <c r="I28" s="78"/>
      <c r="J28" s="75"/>
      <c r="K28" s="81"/>
      <c r="L28" s="82"/>
      <c r="M28" s="83"/>
      <c r="N28" s="83">
        <v>2500</v>
      </c>
      <c r="O28" s="83"/>
      <c r="P28" s="83"/>
      <c r="Q28" s="75"/>
      <c r="R28" s="75"/>
      <c r="S28" s="75"/>
      <c r="T28" s="75"/>
      <c r="U28" s="75"/>
      <c r="V28" s="116"/>
      <c r="W28" s="75"/>
      <c r="X28" s="75"/>
      <c r="Y28" s="281"/>
      <c r="Z28" s="282"/>
      <c r="AA28" s="127"/>
      <c r="AB28" s="128"/>
      <c r="AC28" s="129"/>
      <c r="AD28" s="279"/>
      <c r="AE28" s="71"/>
    </row>
    <row r="29" spans="1:31" ht="27.95" customHeight="1" thickTop="1" x14ac:dyDescent="0.2">
      <c r="A29" s="68"/>
      <c r="B29" s="75"/>
      <c r="C29" s="75"/>
      <c r="D29" s="75"/>
      <c r="E29" s="75"/>
      <c r="F29" s="75"/>
      <c r="G29" s="75"/>
      <c r="H29" s="81"/>
      <c r="I29" s="78"/>
      <c r="J29" s="75"/>
      <c r="K29" s="75"/>
      <c r="L29" s="77"/>
      <c r="M29" s="77"/>
      <c r="N29" s="77"/>
      <c r="O29" s="77"/>
      <c r="P29" s="80"/>
      <c r="Q29" s="78"/>
      <c r="R29" s="75"/>
      <c r="S29" s="75"/>
      <c r="T29" s="75"/>
      <c r="U29" s="75"/>
      <c r="V29" s="116"/>
      <c r="W29" s="75"/>
      <c r="X29" s="75"/>
      <c r="Y29" s="75"/>
      <c r="Z29" s="76"/>
      <c r="AA29" s="118" t="s">
        <v>183</v>
      </c>
      <c r="AB29" s="118"/>
      <c r="AC29" s="118"/>
      <c r="AD29" s="76"/>
      <c r="AE29" s="71"/>
    </row>
    <row r="30" spans="1:31" ht="27.95" customHeight="1" x14ac:dyDescent="0.2">
      <c r="A30" s="68"/>
      <c r="B30" s="75"/>
      <c r="C30" s="75"/>
      <c r="D30" s="75"/>
      <c r="E30" s="75"/>
      <c r="F30" s="75"/>
      <c r="G30" s="75"/>
      <c r="H30" s="81"/>
      <c r="I30" s="78"/>
      <c r="J30" s="75"/>
      <c r="K30" s="75"/>
      <c r="L30" s="75"/>
      <c r="M30" s="75"/>
      <c r="N30" s="75"/>
      <c r="O30" s="75"/>
      <c r="P30" s="81"/>
      <c r="Q30" s="78">
        <v>2000</v>
      </c>
      <c r="R30" s="75"/>
      <c r="S30" s="75"/>
      <c r="T30" s="75"/>
      <c r="U30" s="75"/>
      <c r="V30" s="116"/>
      <c r="W30" s="75"/>
      <c r="X30" s="75"/>
      <c r="Y30" s="75"/>
      <c r="Z30" s="75"/>
      <c r="AA30" s="76"/>
      <c r="AB30" s="76"/>
      <c r="AC30" s="76"/>
      <c r="AD30" s="76"/>
      <c r="AE30" s="71"/>
    </row>
    <row r="31" spans="1:31" ht="27.95" customHeight="1" x14ac:dyDescent="0.2">
      <c r="A31" s="68"/>
      <c r="B31" s="75"/>
      <c r="C31" s="75"/>
      <c r="D31" s="75"/>
      <c r="E31" s="75"/>
      <c r="F31" s="75"/>
      <c r="G31" s="75"/>
      <c r="H31" s="81"/>
      <c r="I31" s="78"/>
      <c r="J31" s="75"/>
      <c r="K31" s="75"/>
      <c r="L31" s="75"/>
      <c r="M31" s="75"/>
      <c r="N31" s="75"/>
      <c r="O31" s="75"/>
      <c r="P31" s="81"/>
      <c r="Q31" s="78"/>
      <c r="R31" s="75"/>
      <c r="S31" s="75"/>
      <c r="T31" s="75"/>
      <c r="U31" s="75"/>
      <c r="V31" s="75"/>
      <c r="W31" s="77"/>
      <c r="X31" s="77"/>
      <c r="Y31" s="77"/>
      <c r="Z31" s="77"/>
      <c r="AA31" s="115"/>
      <c r="AB31" s="115"/>
      <c r="AC31" s="115"/>
      <c r="AD31" s="115"/>
      <c r="AE31" s="71"/>
    </row>
    <row r="32" spans="1:31" ht="27.95" customHeight="1" thickBot="1" x14ac:dyDescent="0.25">
      <c r="A32" s="68"/>
      <c r="B32" s="75"/>
      <c r="C32" s="75"/>
      <c r="D32" s="75"/>
      <c r="E32" s="75"/>
      <c r="F32" s="75"/>
      <c r="G32" s="75"/>
      <c r="H32" s="81"/>
      <c r="I32" s="82"/>
      <c r="J32" s="83"/>
      <c r="K32" s="83"/>
      <c r="L32" s="83"/>
      <c r="M32" s="83"/>
      <c r="N32" s="83"/>
      <c r="O32" s="83"/>
      <c r="P32" s="84"/>
      <c r="Q32" s="78"/>
      <c r="R32" s="75"/>
      <c r="S32" s="75"/>
      <c r="T32" s="75"/>
      <c r="U32" s="75"/>
      <c r="V32" s="75"/>
      <c r="W32" s="75"/>
      <c r="X32" s="75"/>
      <c r="Y32" s="75"/>
      <c r="Z32" s="75"/>
      <c r="AA32" s="76"/>
      <c r="AB32" s="76"/>
      <c r="AC32" s="76"/>
      <c r="AD32" s="76"/>
      <c r="AE32" s="71"/>
    </row>
    <row r="33" spans="1:31" ht="27.95" customHeight="1" thickTop="1" x14ac:dyDescent="0.2">
      <c r="A33" s="68"/>
      <c r="B33" s="75"/>
      <c r="C33" s="75"/>
      <c r="D33" s="75"/>
      <c r="E33" s="75"/>
      <c r="F33" s="75"/>
      <c r="G33" s="75"/>
      <c r="H33" s="75"/>
      <c r="I33" s="77"/>
      <c r="J33" s="77"/>
      <c r="K33" s="77"/>
      <c r="L33" s="77">
        <v>4000</v>
      </c>
      <c r="M33" s="77"/>
      <c r="N33" s="77"/>
      <c r="O33" s="77"/>
      <c r="P33" s="77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  <c r="AB33" s="76"/>
      <c r="AC33" s="76"/>
      <c r="AD33" s="76"/>
      <c r="AE33" s="71"/>
    </row>
    <row r="34" spans="1:31" ht="27.95" customHeight="1" x14ac:dyDescent="0.2">
      <c r="A34" s="68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6"/>
      <c r="AB34" s="76"/>
      <c r="AC34" s="76"/>
      <c r="AD34" s="76"/>
      <c r="AE34" s="71"/>
    </row>
    <row r="35" spans="1:31" ht="27.95" customHeight="1" x14ac:dyDescent="0.2">
      <c r="A35" s="68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6"/>
      <c r="AB35" s="76"/>
      <c r="AC35" s="76"/>
      <c r="AD35" s="76"/>
      <c r="AE35" s="71"/>
    </row>
    <row r="36" spans="1:31" ht="27.95" customHeight="1" x14ac:dyDescent="0.2">
      <c r="A36" s="68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6"/>
      <c r="AB36" s="76"/>
      <c r="AC36" s="76"/>
      <c r="AD36" s="76"/>
      <c r="AE36" s="71"/>
    </row>
    <row r="37" spans="1:31" ht="27.95" customHeight="1" x14ac:dyDescent="0.2">
      <c r="A37" s="68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6"/>
      <c r="AB37" s="76"/>
      <c r="AC37" s="76"/>
      <c r="AD37" s="76"/>
      <c r="AE37" s="71"/>
    </row>
    <row r="38" spans="1:31" ht="27.95" customHeight="1" x14ac:dyDescent="0.2">
      <c r="A38" s="68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6"/>
      <c r="AB38" s="76"/>
      <c r="AC38" s="76"/>
      <c r="AD38" s="76"/>
      <c r="AE38" s="71"/>
    </row>
    <row r="39" spans="1:31" ht="27.95" customHeight="1" x14ac:dyDescent="0.2">
      <c r="A39" s="68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6"/>
      <c r="AB39" s="76"/>
      <c r="AC39" s="76"/>
      <c r="AD39" s="76"/>
      <c r="AE39" s="71"/>
    </row>
    <row r="40" spans="1:31" ht="27.95" customHeight="1" thickBot="1" x14ac:dyDescent="0.25">
      <c r="A40" s="72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6"/>
      <c r="AB40" s="86"/>
      <c r="AC40" s="86"/>
      <c r="AD40" s="86"/>
      <c r="AE40" s="73"/>
    </row>
    <row r="41" spans="1:31" ht="27.95" customHeight="1" x14ac:dyDescent="0.2">
      <c r="A41" s="223" t="s">
        <v>175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</row>
    <row r="42" spans="1:31" ht="27.95" customHeight="1" x14ac:dyDescent="0.2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</row>
    <row r="43" spans="1:31" ht="27.95" customHeight="1" x14ac:dyDescent="0.2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</row>
    <row r="44" spans="1:31" ht="27.95" customHeight="1" x14ac:dyDescent="0.2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</row>
    <row r="45" spans="1:31" ht="27.95" customHeight="1" x14ac:dyDescent="0.2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</row>
    <row r="46" spans="1:31" ht="27.95" customHeight="1" x14ac:dyDescent="0.2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</row>
    <row r="47" spans="1:31" ht="27.95" customHeight="1" x14ac:dyDescent="0.2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</row>
    <row r="48" spans="1:31" ht="27.95" customHeight="1" x14ac:dyDescent="0.2"/>
    <row r="49" ht="27.95" customHeight="1" x14ac:dyDescent="0.2"/>
    <row r="50" ht="27.95" customHeight="1" x14ac:dyDescent="0.2"/>
    <row r="51" ht="27.95" customHeight="1" x14ac:dyDescent="0.2"/>
    <row r="52" ht="27.95" customHeight="1" x14ac:dyDescent="0.2"/>
    <row r="53" ht="27.95" customHeight="1" x14ac:dyDescent="0.2"/>
    <row r="54" ht="27.95" customHeight="1" x14ac:dyDescent="0.2"/>
    <row r="55" ht="27.95" customHeight="1" x14ac:dyDescent="0.2"/>
    <row r="56" ht="27.95" customHeight="1" x14ac:dyDescent="0.2"/>
    <row r="57" ht="27.95" customHeight="1" x14ac:dyDescent="0.2"/>
    <row r="58" ht="27.95" customHeight="1" x14ac:dyDescent="0.2"/>
    <row r="59" ht="27.95" customHeight="1" x14ac:dyDescent="0.2"/>
    <row r="60" ht="27.95" customHeight="1" x14ac:dyDescent="0.2"/>
    <row r="61" ht="27.95" customHeight="1" x14ac:dyDescent="0.2"/>
    <row r="62" ht="27.95" customHeight="1" x14ac:dyDescent="0.2"/>
    <row r="63" ht="27.95" customHeight="1" x14ac:dyDescent="0.2"/>
    <row r="64" ht="27.95" customHeight="1" x14ac:dyDescent="0.2"/>
    <row r="65" ht="27.95" customHeight="1" x14ac:dyDescent="0.2"/>
    <row r="66" ht="27.95" customHeight="1" x14ac:dyDescent="0.2"/>
    <row r="67" ht="27.95" customHeight="1" x14ac:dyDescent="0.2"/>
    <row r="68" ht="27.95" customHeight="1" x14ac:dyDescent="0.2"/>
    <row r="69" ht="27.95" customHeight="1" x14ac:dyDescent="0.2"/>
    <row r="70" ht="27.95" customHeight="1" x14ac:dyDescent="0.2"/>
    <row r="71" ht="27.95" customHeight="1" x14ac:dyDescent="0.2"/>
    <row r="72" ht="27.95" customHeight="1" x14ac:dyDescent="0.2"/>
    <row r="73" ht="27.95" customHeight="1" x14ac:dyDescent="0.2"/>
    <row r="74" ht="27.95" customHeight="1" x14ac:dyDescent="0.2"/>
    <row r="75" ht="27.95" customHeight="1" x14ac:dyDescent="0.2"/>
    <row r="76" ht="27.95" customHeight="1" x14ac:dyDescent="0.2"/>
    <row r="77" ht="27.95" customHeight="1" x14ac:dyDescent="0.2"/>
    <row r="78" ht="27.95" customHeight="1" x14ac:dyDescent="0.2"/>
    <row r="79" ht="27.95" customHeight="1" x14ac:dyDescent="0.2"/>
    <row r="80" ht="27.95" customHeight="1" x14ac:dyDescent="0.2"/>
    <row r="81" ht="27.95" customHeight="1" x14ac:dyDescent="0.2"/>
    <row r="82" ht="27.95" customHeight="1" x14ac:dyDescent="0.2"/>
    <row r="83" ht="27.95" customHeight="1" x14ac:dyDescent="0.2"/>
    <row r="84" ht="27.95" customHeight="1" x14ac:dyDescent="0.2"/>
    <row r="85" ht="27.95" customHeight="1" x14ac:dyDescent="0.2"/>
    <row r="86" ht="27.95" customHeight="1" x14ac:dyDescent="0.2"/>
    <row r="87" ht="27.95" customHeight="1" x14ac:dyDescent="0.2"/>
    <row r="88" ht="27.95" customHeight="1" x14ac:dyDescent="0.2"/>
    <row r="89" ht="27.95" customHeight="1" x14ac:dyDescent="0.2"/>
    <row r="90" ht="27.95" customHeight="1" x14ac:dyDescent="0.2"/>
    <row r="91" ht="27.95" customHeight="1" x14ac:dyDescent="0.2"/>
    <row r="92" ht="27.95" customHeight="1" x14ac:dyDescent="0.2"/>
    <row r="93" ht="27.95" customHeight="1" x14ac:dyDescent="0.2"/>
    <row r="94" ht="27.95" customHeight="1" x14ac:dyDescent="0.2"/>
    <row r="95" ht="27.95" customHeight="1" x14ac:dyDescent="0.2"/>
    <row r="96" ht="27.95" customHeight="1" x14ac:dyDescent="0.2"/>
    <row r="97" ht="27.95" customHeight="1" x14ac:dyDescent="0.2"/>
    <row r="98" ht="27.95" customHeight="1" x14ac:dyDescent="0.2"/>
    <row r="99" ht="27.95" customHeight="1" x14ac:dyDescent="0.2"/>
    <row r="100" ht="27.95" customHeight="1" x14ac:dyDescent="0.2"/>
    <row r="101" ht="27.95" customHeight="1" x14ac:dyDescent="0.2"/>
    <row r="102" ht="27.95" customHeight="1" x14ac:dyDescent="0.2"/>
    <row r="103" ht="27.95" customHeight="1" x14ac:dyDescent="0.2"/>
    <row r="104" ht="27.95" customHeight="1" x14ac:dyDescent="0.2"/>
    <row r="105" ht="27.95" customHeight="1" x14ac:dyDescent="0.2"/>
    <row r="106" ht="27.95" customHeight="1" x14ac:dyDescent="0.2"/>
    <row r="107" ht="27.95" customHeight="1" x14ac:dyDescent="0.2"/>
    <row r="108" ht="27.95" customHeight="1" x14ac:dyDescent="0.2"/>
    <row r="109" ht="27.95" customHeight="1" x14ac:dyDescent="0.2"/>
    <row r="110" ht="27.95" customHeight="1" x14ac:dyDescent="0.2"/>
    <row r="111" ht="27.95" customHeight="1" x14ac:dyDescent="0.2"/>
    <row r="112" ht="27.95" customHeight="1" x14ac:dyDescent="0.2"/>
    <row r="113" ht="27.95" customHeight="1" x14ac:dyDescent="0.2"/>
    <row r="114" ht="27.95" customHeight="1" x14ac:dyDescent="0.2"/>
    <row r="115" ht="27.95" customHeight="1" x14ac:dyDescent="0.2"/>
    <row r="116" ht="27.95" customHeight="1" x14ac:dyDescent="0.2"/>
    <row r="117" ht="27.95" customHeight="1" x14ac:dyDescent="0.2"/>
    <row r="118" ht="27.95" customHeight="1" x14ac:dyDescent="0.2"/>
    <row r="119" ht="27.95" customHeight="1" x14ac:dyDescent="0.2"/>
    <row r="120" ht="27.95" customHeight="1" x14ac:dyDescent="0.2"/>
    <row r="121" ht="27.95" customHeight="1" x14ac:dyDescent="0.2"/>
    <row r="122" ht="27.95" customHeight="1" x14ac:dyDescent="0.2"/>
    <row r="123" ht="27.95" customHeight="1" x14ac:dyDescent="0.2"/>
    <row r="124" ht="27.95" customHeight="1" x14ac:dyDescent="0.2"/>
    <row r="125" ht="27.95" customHeight="1" x14ac:dyDescent="0.2"/>
    <row r="126" ht="27.95" customHeight="1" x14ac:dyDescent="0.2"/>
    <row r="127" ht="27.95" customHeight="1" x14ac:dyDescent="0.2"/>
    <row r="128" ht="27.95" customHeight="1" x14ac:dyDescent="0.2"/>
    <row r="129" ht="27.95" customHeight="1" x14ac:dyDescent="0.2"/>
    <row r="130" ht="27.95" customHeight="1" x14ac:dyDescent="0.2"/>
    <row r="131" ht="27.95" customHeight="1" x14ac:dyDescent="0.2"/>
    <row r="132" ht="27.95" customHeight="1" x14ac:dyDescent="0.2"/>
    <row r="133" ht="27.95" customHeight="1" x14ac:dyDescent="0.2"/>
    <row r="134" ht="27.95" customHeight="1" x14ac:dyDescent="0.2"/>
    <row r="135" ht="27.95" customHeight="1" x14ac:dyDescent="0.2"/>
    <row r="136" ht="27.95" customHeight="1" x14ac:dyDescent="0.2"/>
    <row r="137" ht="27.95" customHeight="1" x14ac:dyDescent="0.2"/>
    <row r="138" ht="27.95" customHeight="1" x14ac:dyDescent="0.2"/>
    <row r="139" ht="27.95" customHeight="1" x14ac:dyDescent="0.2"/>
    <row r="140" ht="27.95" customHeight="1" x14ac:dyDescent="0.2"/>
    <row r="141" ht="27.95" customHeight="1" x14ac:dyDescent="0.2"/>
    <row r="142" ht="27.95" customHeight="1" x14ac:dyDescent="0.2"/>
    <row r="143" ht="27.95" customHeight="1" x14ac:dyDescent="0.2"/>
    <row r="144" ht="27.95" customHeight="1" x14ac:dyDescent="0.2"/>
    <row r="145" ht="27.95" customHeight="1" x14ac:dyDescent="0.2"/>
    <row r="146" ht="27.95" customHeight="1" x14ac:dyDescent="0.2"/>
    <row r="147" ht="27.95" customHeight="1" x14ac:dyDescent="0.2"/>
    <row r="148" ht="27.95" customHeight="1" x14ac:dyDescent="0.2"/>
    <row r="149" ht="27.95" customHeight="1" x14ac:dyDescent="0.2"/>
    <row r="150" ht="27.95" customHeight="1" x14ac:dyDescent="0.2"/>
    <row r="151" ht="27.95" customHeight="1" x14ac:dyDescent="0.2"/>
    <row r="152" ht="27.95" customHeight="1" x14ac:dyDescent="0.2"/>
    <row r="153" ht="27.95" customHeight="1" x14ac:dyDescent="0.2"/>
    <row r="154" ht="27.95" customHeight="1" x14ac:dyDescent="0.2"/>
    <row r="155" ht="27.95" customHeight="1" x14ac:dyDescent="0.2"/>
    <row r="156" ht="27.95" customHeight="1" x14ac:dyDescent="0.2"/>
    <row r="157" ht="27.95" customHeight="1" x14ac:dyDescent="0.2"/>
    <row r="158" ht="27.95" customHeight="1" x14ac:dyDescent="0.2"/>
  </sheetData>
  <sheetProtection formatCells="0" insertColumns="0" insertRows="0" deleteColumns="0" deleteRows="0"/>
  <protectedRanges>
    <protectedRange sqref="AA1 F2:L12 P3:V12 W3:AE6 AA7:AE8 AE9:AE12 W13 F13 Y17:AE19 AA16 AC21:AD21 W29:X39 Y30:AD39 B21:F39 R21:V39 G25:Q39" name="区域1"/>
    <protectedRange sqref="Y23 Y24:Z24 Y25 Y26:Z26 Y27 Y28:Z29 AA22:AC29" name="区域1_1"/>
  </protectedRanges>
  <mergeCells count="94">
    <mergeCell ref="W2:Z2"/>
    <mergeCell ref="W3:Z3"/>
    <mergeCell ref="B18:G19"/>
    <mergeCell ref="AD23:AD28"/>
    <mergeCell ref="AA22:AC22"/>
    <mergeCell ref="Y23:Z24"/>
    <mergeCell ref="Y25:Z26"/>
    <mergeCell ref="Y27:Z28"/>
    <mergeCell ref="Y21:AD21"/>
    <mergeCell ref="I21:P21"/>
    <mergeCell ref="Y19:AE19"/>
    <mergeCell ref="U18:V18"/>
    <mergeCell ref="W18:X18"/>
    <mergeCell ref="Y18:AE18"/>
    <mergeCell ref="AA4:AE4"/>
    <mergeCell ref="AA5:AE5"/>
    <mergeCell ref="AA6:AE6"/>
    <mergeCell ref="A5:E5"/>
    <mergeCell ref="W4:Z4"/>
    <mergeCell ref="W5:Z5"/>
    <mergeCell ref="W6:Z6"/>
    <mergeCell ref="M4:O4"/>
    <mergeCell ref="M5:O5"/>
    <mergeCell ref="M6:O6"/>
    <mergeCell ref="P4:V4"/>
    <mergeCell ref="P5:V5"/>
    <mergeCell ref="P6:V6"/>
    <mergeCell ref="AA8:AE8"/>
    <mergeCell ref="M12:O12"/>
    <mergeCell ref="F7:L7"/>
    <mergeCell ref="F4:L4"/>
    <mergeCell ref="G6:K6"/>
    <mergeCell ref="F5:L5"/>
    <mergeCell ref="M7:O7"/>
    <mergeCell ref="P7:V7"/>
    <mergeCell ref="W7:Z7"/>
    <mergeCell ref="AA7:AE7"/>
    <mergeCell ref="M8:O8"/>
    <mergeCell ref="P8:V8"/>
    <mergeCell ref="W8:Z8"/>
    <mergeCell ref="W9:Z12"/>
    <mergeCell ref="AA10:AD10"/>
    <mergeCell ref="AA11:AD11"/>
    <mergeCell ref="A2:E2"/>
    <mergeCell ref="A3:E3"/>
    <mergeCell ref="A6:E6"/>
    <mergeCell ref="AA1:AE1"/>
    <mergeCell ref="Y1:Z1"/>
    <mergeCell ref="H1:X1"/>
    <mergeCell ref="F3:K3"/>
    <mergeCell ref="AA2:AE2"/>
    <mergeCell ref="AA3:AE3"/>
    <mergeCell ref="M2:O2"/>
    <mergeCell ref="M3:O3"/>
    <mergeCell ref="P2:V2"/>
    <mergeCell ref="A1:G1"/>
    <mergeCell ref="F2:L2"/>
    <mergeCell ref="P3:V3"/>
    <mergeCell ref="A4:E4"/>
    <mergeCell ref="AA9:AD9"/>
    <mergeCell ref="F9:L9"/>
    <mergeCell ref="M9:O9"/>
    <mergeCell ref="P9:V9"/>
    <mergeCell ref="P12:V12"/>
    <mergeCell ref="F12:L12"/>
    <mergeCell ref="F10:L10"/>
    <mergeCell ref="M10:O10"/>
    <mergeCell ref="P10:V10"/>
    <mergeCell ref="F11:L11"/>
    <mergeCell ref="M11:O11"/>
    <mergeCell ref="P11:V11"/>
    <mergeCell ref="P13:V13"/>
    <mergeCell ref="A12:E12"/>
    <mergeCell ref="A7:C9"/>
    <mergeCell ref="D7:E7"/>
    <mergeCell ref="D8:E8"/>
    <mergeCell ref="D9:E9"/>
    <mergeCell ref="A10:E10"/>
    <mergeCell ref="W17:X17"/>
    <mergeCell ref="Y17:AE17"/>
    <mergeCell ref="A11:E11"/>
    <mergeCell ref="F8:L8"/>
    <mergeCell ref="A41:AE47"/>
    <mergeCell ref="AA12:AD12"/>
    <mergeCell ref="W13:AE13"/>
    <mergeCell ref="F13:O13"/>
    <mergeCell ref="A16:G16"/>
    <mergeCell ref="H16:X16"/>
    <mergeCell ref="Y16:Z16"/>
    <mergeCell ref="U19:V19"/>
    <mergeCell ref="W19:X19"/>
    <mergeCell ref="U17:V17"/>
    <mergeCell ref="AA16:AE16"/>
    <mergeCell ref="A13:E1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E96-73B4-41F7-8AE3-7C04DBEF5DE1}">
  <sheetPr codeName="Sheet6">
    <pageSetUpPr fitToPage="1"/>
  </sheetPr>
  <dimension ref="A1:AE158"/>
  <sheetViews>
    <sheetView zoomScale="85" zoomScaleNormal="85" zoomScalePageLayoutView="70" workbookViewId="0">
      <selection activeCell="AH9" sqref="AH9"/>
    </sheetView>
  </sheetViews>
  <sheetFormatPr defaultRowHeight="14.25" x14ac:dyDescent="0.2"/>
  <cols>
    <col min="1" max="26" width="4.625" style="51" customWidth="1"/>
    <col min="27" max="34" width="4.625" customWidth="1"/>
  </cols>
  <sheetData>
    <row r="1" spans="1:31" ht="49.5" customHeight="1" thickBot="1" x14ac:dyDescent="0.2">
      <c r="A1" s="233"/>
      <c r="B1" s="233"/>
      <c r="C1" s="233"/>
      <c r="D1" s="233"/>
      <c r="E1" s="233"/>
      <c r="F1" s="233"/>
      <c r="G1" s="233"/>
      <c r="H1" s="257" t="s">
        <v>118</v>
      </c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6" t="s">
        <v>106</v>
      </c>
      <c r="Z1" s="256"/>
      <c r="AA1" s="236"/>
      <c r="AB1" s="236"/>
      <c r="AC1" s="236"/>
      <c r="AD1" s="236"/>
      <c r="AE1" s="236"/>
    </row>
    <row r="2" spans="1:31" ht="27.95" customHeight="1" x14ac:dyDescent="0.2">
      <c r="A2" s="161" t="s">
        <v>75</v>
      </c>
      <c r="B2" s="162"/>
      <c r="C2" s="162"/>
      <c r="D2" s="162"/>
      <c r="E2" s="162"/>
      <c r="F2" s="180" t="s">
        <v>76</v>
      </c>
      <c r="G2" s="180"/>
      <c r="H2" s="180"/>
      <c r="I2" s="180"/>
      <c r="J2" s="180"/>
      <c r="K2" s="180"/>
      <c r="L2" s="180"/>
      <c r="M2" s="162" t="s">
        <v>78</v>
      </c>
      <c r="N2" s="162"/>
      <c r="O2" s="162"/>
      <c r="P2" s="162" t="s">
        <v>83</v>
      </c>
      <c r="Q2" s="162"/>
      <c r="R2" s="162"/>
      <c r="S2" s="162"/>
      <c r="T2" s="162"/>
      <c r="U2" s="162"/>
      <c r="V2" s="162"/>
      <c r="W2" s="162" t="s">
        <v>77</v>
      </c>
      <c r="X2" s="162"/>
      <c r="Y2" s="162"/>
      <c r="Z2" s="162"/>
      <c r="AA2" s="162" t="s">
        <v>79</v>
      </c>
      <c r="AB2" s="162"/>
      <c r="AC2" s="162"/>
      <c r="AD2" s="162"/>
      <c r="AE2" s="259"/>
    </row>
    <row r="3" spans="1:31" ht="27.95" customHeight="1" x14ac:dyDescent="0.2">
      <c r="A3" s="150" t="s">
        <v>119</v>
      </c>
      <c r="B3" s="151"/>
      <c r="C3" s="151"/>
      <c r="D3" s="151"/>
      <c r="E3" s="151"/>
      <c r="F3" s="155" t="s">
        <v>81</v>
      </c>
      <c r="G3" s="153"/>
      <c r="H3" s="153"/>
      <c r="I3" s="153"/>
      <c r="J3" s="153"/>
      <c r="K3" s="258"/>
      <c r="L3" s="52" t="s">
        <v>122</v>
      </c>
      <c r="M3" s="151" t="s">
        <v>123</v>
      </c>
      <c r="N3" s="151"/>
      <c r="O3" s="151"/>
      <c r="P3" s="163" t="s">
        <v>127</v>
      </c>
      <c r="Q3" s="163"/>
      <c r="R3" s="163"/>
      <c r="S3" s="163"/>
      <c r="T3" s="163"/>
      <c r="U3" s="163"/>
      <c r="V3" s="163"/>
      <c r="W3" s="163" t="s">
        <v>82</v>
      </c>
      <c r="X3" s="163"/>
      <c r="Y3" s="163"/>
      <c r="Z3" s="163"/>
      <c r="AA3" s="163" t="s">
        <v>87</v>
      </c>
      <c r="AB3" s="163"/>
      <c r="AC3" s="163"/>
      <c r="AD3" s="163"/>
      <c r="AE3" s="182"/>
    </row>
    <row r="4" spans="1:31" ht="27.95" customHeight="1" x14ac:dyDescent="0.2">
      <c r="A4" s="150" t="s">
        <v>120</v>
      </c>
      <c r="B4" s="151"/>
      <c r="C4" s="151"/>
      <c r="D4" s="151"/>
      <c r="E4" s="151"/>
      <c r="F4" s="263">
        <v>42856</v>
      </c>
      <c r="G4" s="263"/>
      <c r="H4" s="263"/>
      <c r="I4" s="263"/>
      <c r="J4" s="263"/>
      <c r="K4" s="263"/>
      <c r="L4" s="263"/>
      <c r="M4" s="151" t="s">
        <v>124</v>
      </c>
      <c r="N4" s="151"/>
      <c r="O4" s="151"/>
      <c r="P4" s="163" t="s">
        <v>128</v>
      </c>
      <c r="Q4" s="163"/>
      <c r="R4" s="163"/>
      <c r="S4" s="163"/>
      <c r="T4" s="163"/>
      <c r="U4" s="163"/>
      <c r="V4" s="163"/>
      <c r="W4" s="163" t="s">
        <v>82</v>
      </c>
      <c r="X4" s="163"/>
      <c r="Y4" s="163"/>
      <c r="Z4" s="163"/>
      <c r="AA4" s="163" t="s">
        <v>87</v>
      </c>
      <c r="AB4" s="163"/>
      <c r="AC4" s="163"/>
      <c r="AD4" s="163"/>
      <c r="AE4" s="182"/>
    </row>
    <row r="5" spans="1:31" ht="27.95" customHeight="1" x14ac:dyDescent="0.2">
      <c r="A5" s="150" t="s">
        <v>121</v>
      </c>
      <c r="B5" s="151"/>
      <c r="C5" s="151"/>
      <c r="D5" s="151"/>
      <c r="E5" s="151"/>
      <c r="F5" s="163" t="s">
        <v>90</v>
      </c>
      <c r="G5" s="163"/>
      <c r="H5" s="163"/>
      <c r="I5" s="163"/>
      <c r="J5" s="163"/>
      <c r="K5" s="163"/>
      <c r="L5" s="163"/>
      <c r="M5" s="151" t="s">
        <v>125</v>
      </c>
      <c r="N5" s="151"/>
      <c r="O5" s="151"/>
      <c r="P5" s="163" t="s">
        <v>129</v>
      </c>
      <c r="Q5" s="163"/>
      <c r="R5" s="163"/>
      <c r="S5" s="163"/>
      <c r="T5" s="163"/>
      <c r="U5" s="163"/>
      <c r="V5" s="163"/>
      <c r="W5" s="163" t="s">
        <v>82</v>
      </c>
      <c r="X5" s="163"/>
      <c r="Y5" s="163"/>
      <c r="Z5" s="163"/>
      <c r="AA5" s="163" t="s">
        <v>87</v>
      </c>
      <c r="AB5" s="163"/>
      <c r="AC5" s="163"/>
      <c r="AD5" s="163"/>
      <c r="AE5" s="182"/>
    </row>
    <row r="6" spans="1:31" ht="27.95" customHeight="1" thickBot="1" x14ac:dyDescent="0.25">
      <c r="A6" s="254" t="s">
        <v>162</v>
      </c>
      <c r="B6" s="255"/>
      <c r="C6" s="255"/>
      <c r="D6" s="255"/>
      <c r="E6" s="255"/>
      <c r="F6" s="53" t="s">
        <v>131</v>
      </c>
      <c r="G6" s="260" t="str">
        <f>供水设施档案!O1</f>
        <v>NWZXHSW00443B1</v>
      </c>
      <c r="H6" s="260"/>
      <c r="I6" s="260"/>
      <c r="J6" s="260"/>
      <c r="K6" s="260"/>
      <c r="L6" s="54"/>
      <c r="M6" s="255" t="s">
        <v>126</v>
      </c>
      <c r="N6" s="255"/>
      <c r="O6" s="255"/>
      <c r="P6" s="260" t="s">
        <v>130</v>
      </c>
      <c r="Q6" s="260"/>
      <c r="R6" s="260"/>
      <c r="S6" s="260"/>
      <c r="T6" s="260"/>
      <c r="U6" s="260"/>
      <c r="V6" s="260"/>
      <c r="W6" s="260" t="s">
        <v>82</v>
      </c>
      <c r="X6" s="260"/>
      <c r="Y6" s="260"/>
      <c r="Z6" s="260"/>
      <c r="AA6" s="260" t="s">
        <v>87</v>
      </c>
      <c r="AB6" s="260"/>
      <c r="AC6" s="260"/>
      <c r="AD6" s="260"/>
      <c r="AE6" s="261"/>
    </row>
    <row r="7" spans="1:31" ht="27.95" customHeight="1" x14ac:dyDescent="0.2">
      <c r="A7" s="191" t="s">
        <v>157</v>
      </c>
      <c r="B7" s="162"/>
      <c r="C7" s="162"/>
      <c r="D7" s="240" t="s">
        <v>132</v>
      </c>
      <c r="E7" s="240"/>
      <c r="F7" s="180"/>
      <c r="G7" s="180"/>
      <c r="H7" s="180"/>
      <c r="I7" s="180"/>
      <c r="J7" s="180"/>
      <c r="K7" s="180"/>
      <c r="L7" s="181"/>
      <c r="M7" s="264" t="s">
        <v>140</v>
      </c>
      <c r="N7" s="246"/>
      <c r="O7" s="247"/>
      <c r="P7" s="180" t="s">
        <v>145</v>
      </c>
      <c r="Q7" s="180"/>
      <c r="R7" s="180"/>
      <c r="S7" s="180"/>
      <c r="T7" s="180"/>
      <c r="U7" s="180"/>
      <c r="V7" s="181"/>
      <c r="W7" s="264" t="s">
        <v>148</v>
      </c>
      <c r="X7" s="246"/>
      <c r="Y7" s="246"/>
      <c r="Z7" s="247"/>
      <c r="AA7" s="180"/>
      <c r="AB7" s="180"/>
      <c r="AC7" s="180"/>
      <c r="AD7" s="180"/>
      <c r="AE7" s="181"/>
    </row>
    <row r="8" spans="1:31" ht="27.95" customHeight="1" thickBot="1" x14ac:dyDescent="0.25">
      <c r="A8" s="150"/>
      <c r="B8" s="151"/>
      <c r="C8" s="151"/>
      <c r="D8" s="241" t="s">
        <v>135</v>
      </c>
      <c r="E8" s="241" t="s">
        <v>133</v>
      </c>
      <c r="F8" s="163"/>
      <c r="G8" s="163"/>
      <c r="H8" s="163"/>
      <c r="I8" s="163"/>
      <c r="J8" s="163"/>
      <c r="K8" s="163"/>
      <c r="L8" s="182"/>
      <c r="M8" s="249" t="s">
        <v>141</v>
      </c>
      <c r="N8" s="250" t="s">
        <v>141</v>
      </c>
      <c r="O8" s="251" t="s">
        <v>141</v>
      </c>
      <c r="P8" s="163" t="s">
        <v>146</v>
      </c>
      <c r="Q8" s="163"/>
      <c r="R8" s="163"/>
      <c r="S8" s="163"/>
      <c r="T8" s="163"/>
      <c r="U8" s="163"/>
      <c r="V8" s="182"/>
      <c r="W8" s="265" t="s">
        <v>179</v>
      </c>
      <c r="X8" s="266" t="s">
        <v>149</v>
      </c>
      <c r="Y8" s="266" t="s">
        <v>149</v>
      </c>
      <c r="Z8" s="267" t="s">
        <v>149</v>
      </c>
      <c r="AA8" s="260" t="s">
        <v>192</v>
      </c>
      <c r="AB8" s="260"/>
      <c r="AC8" s="260"/>
      <c r="AD8" s="260"/>
      <c r="AE8" s="261"/>
    </row>
    <row r="9" spans="1:31" ht="27.95" customHeight="1" thickBot="1" x14ac:dyDescent="0.25">
      <c r="A9" s="156"/>
      <c r="B9" s="157"/>
      <c r="C9" s="157"/>
      <c r="D9" s="242" t="s">
        <v>136</v>
      </c>
      <c r="E9" s="242" t="s">
        <v>134</v>
      </c>
      <c r="F9" s="164"/>
      <c r="G9" s="164"/>
      <c r="H9" s="164"/>
      <c r="I9" s="164"/>
      <c r="J9" s="164"/>
      <c r="K9" s="164"/>
      <c r="L9" s="248"/>
      <c r="M9" s="249" t="s">
        <v>142</v>
      </c>
      <c r="N9" s="250" t="s">
        <v>142</v>
      </c>
      <c r="O9" s="251" t="s">
        <v>142</v>
      </c>
      <c r="P9" s="163"/>
      <c r="Q9" s="163"/>
      <c r="R9" s="163"/>
      <c r="S9" s="163"/>
      <c r="T9" s="163"/>
      <c r="U9" s="163"/>
      <c r="V9" s="182"/>
      <c r="W9" s="205" t="s">
        <v>150</v>
      </c>
      <c r="X9" s="268"/>
      <c r="Y9" s="268"/>
      <c r="Z9" s="206"/>
      <c r="AA9" s="245" t="s">
        <v>151</v>
      </c>
      <c r="AB9" s="246"/>
      <c r="AC9" s="246"/>
      <c r="AD9" s="247"/>
      <c r="AE9" s="139" t="s">
        <v>155</v>
      </c>
    </row>
    <row r="10" spans="1:31" ht="27.95" customHeight="1" x14ac:dyDescent="0.2">
      <c r="A10" s="243" t="s">
        <v>172</v>
      </c>
      <c r="B10" s="244"/>
      <c r="C10" s="244"/>
      <c r="D10" s="244"/>
      <c r="E10" s="244"/>
      <c r="F10" s="252"/>
      <c r="G10" s="252"/>
      <c r="H10" s="252"/>
      <c r="I10" s="252"/>
      <c r="J10" s="252"/>
      <c r="K10" s="252"/>
      <c r="L10" s="253"/>
      <c r="M10" s="249" t="s">
        <v>143</v>
      </c>
      <c r="N10" s="250" t="s">
        <v>143</v>
      </c>
      <c r="O10" s="251" t="s">
        <v>143</v>
      </c>
      <c r="P10" s="163"/>
      <c r="Q10" s="163"/>
      <c r="R10" s="163"/>
      <c r="S10" s="163"/>
      <c r="T10" s="163"/>
      <c r="U10" s="163"/>
      <c r="V10" s="182"/>
      <c r="W10" s="269"/>
      <c r="X10" s="270"/>
      <c r="Y10" s="270"/>
      <c r="Z10" s="271"/>
      <c r="AA10" s="275" t="s">
        <v>152</v>
      </c>
      <c r="AB10" s="250" t="s">
        <v>152</v>
      </c>
      <c r="AC10" s="250" t="s">
        <v>152</v>
      </c>
      <c r="AD10" s="251" t="s">
        <v>152</v>
      </c>
      <c r="AE10" s="140" t="s">
        <v>156</v>
      </c>
    </row>
    <row r="11" spans="1:31" ht="27.95" customHeight="1" x14ac:dyDescent="0.2">
      <c r="A11" s="150" t="s">
        <v>139</v>
      </c>
      <c r="B11" s="151"/>
      <c r="C11" s="151"/>
      <c r="D11" s="151"/>
      <c r="E11" s="151"/>
      <c r="F11" s="163"/>
      <c r="G11" s="163"/>
      <c r="H11" s="163"/>
      <c r="I11" s="163"/>
      <c r="J11" s="163"/>
      <c r="K11" s="163"/>
      <c r="L11" s="182"/>
      <c r="M11" s="249" t="s">
        <v>144</v>
      </c>
      <c r="N11" s="250" t="s">
        <v>144</v>
      </c>
      <c r="O11" s="251" t="s">
        <v>144</v>
      </c>
      <c r="P11" s="163" t="s">
        <v>147</v>
      </c>
      <c r="Q11" s="163"/>
      <c r="R11" s="163"/>
      <c r="S11" s="163"/>
      <c r="T11" s="163"/>
      <c r="U11" s="163"/>
      <c r="V11" s="182"/>
      <c r="W11" s="269"/>
      <c r="X11" s="270"/>
      <c r="Y11" s="270"/>
      <c r="Z11" s="271"/>
      <c r="AA11" s="275" t="s">
        <v>153</v>
      </c>
      <c r="AB11" s="250" t="s">
        <v>153</v>
      </c>
      <c r="AC11" s="250" t="s">
        <v>153</v>
      </c>
      <c r="AD11" s="251" t="s">
        <v>153</v>
      </c>
      <c r="AE11" s="140" t="s">
        <v>156</v>
      </c>
    </row>
    <row r="12" spans="1:31" ht="27.95" customHeight="1" thickBot="1" x14ac:dyDescent="0.25">
      <c r="A12" s="156" t="s">
        <v>137</v>
      </c>
      <c r="B12" s="157"/>
      <c r="C12" s="157"/>
      <c r="D12" s="157"/>
      <c r="E12" s="157"/>
      <c r="F12" s="164"/>
      <c r="G12" s="164"/>
      <c r="H12" s="164"/>
      <c r="I12" s="164"/>
      <c r="J12" s="164"/>
      <c r="K12" s="164"/>
      <c r="L12" s="248"/>
      <c r="M12" s="262" t="s">
        <v>138</v>
      </c>
      <c r="N12" s="225"/>
      <c r="O12" s="226"/>
      <c r="P12" s="164"/>
      <c r="Q12" s="164"/>
      <c r="R12" s="164"/>
      <c r="S12" s="164"/>
      <c r="T12" s="164"/>
      <c r="U12" s="164"/>
      <c r="V12" s="248"/>
      <c r="W12" s="272"/>
      <c r="X12" s="273"/>
      <c r="Y12" s="273"/>
      <c r="Z12" s="274"/>
      <c r="AA12" s="224" t="s">
        <v>154</v>
      </c>
      <c r="AB12" s="225" t="s">
        <v>154</v>
      </c>
      <c r="AC12" s="225" t="s">
        <v>154</v>
      </c>
      <c r="AD12" s="226" t="s">
        <v>154</v>
      </c>
      <c r="AE12" s="145" t="s">
        <v>156</v>
      </c>
    </row>
    <row r="13" spans="1:31" ht="27.95" customHeight="1" thickBot="1" x14ac:dyDescent="0.25">
      <c r="A13" s="237" t="s">
        <v>158</v>
      </c>
      <c r="B13" s="238"/>
      <c r="C13" s="238"/>
      <c r="D13" s="238"/>
      <c r="E13" s="238"/>
      <c r="F13" s="230"/>
      <c r="G13" s="231"/>
      <c r="H13" s="231"/>
      <c r="I13" s="231"/>
      <c r="J13" s="231"/>
      <c r="K13" s="231"/>
      <c r="L13" s="231"/>
      <c r="M13" s="231"/>
      <c r="N13" s="231"/>
      <c r="O13" s="232"/>
      <c r="P13" s="238" t="s">
        <v>159</v>
      </c>
      <c r="Q13" s="238"/>
      <c r="R13" s="238"/>
      <c r="S13" s="238"/>
      <c r="T13" s="238"/>
      <c r="U13" s="238"/>
      <c r="V13" s="239"/>
      <c r="W13" s="227"/>
      <c r="X13" s="228"/>
      <c r="Y13" s="228"/>
      <c r="Z13" s="228"/>
      <c r="AA13" s="228"/>
      <c r="AB13" s="228"/>
      <c r="AC13" s="228"/>
      <c r="AD13" s="228"/>
      <c r="AE13" s="229"/>
    </row>
    <row r="14" spans="1:31" ht="27.95" customHeight="1" x14ac:dyDescent="0.2"/>
    <row r="15" spans="1:31" ht="27.75" customHeight="1" x14ac:dyDescent="0.2"/>
    <row r="16" spans="1:31" ht="45.75" customHeight="1" thickBot="1" x14ac:dyDescent="0.2">
      <c r="A16" s="233"/>
      <c r="B16" s="233"/>
      <c r="C16" s="233"/>
      <c r="D16" s="233"/>
      <c r="E16" s="233"/>
      <c r="F16" s="233"/>
      <c r="G16" s="233"/>
      <c r="H16" s="234" t="s">
        <v>184</v>
      </c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5" t="s">
        <v>106</v>
      </c>
      <c r="Z16" s="235"/>
      <c r="AA16" s="236"/>
      <c r="AB16" s="236"/>
      <c r="AC16" s="236"/>
      <c r="AD16" s="236"/>
      <c r="AE16" s="236"/>
    </row>
    <row r="17" spans="1:31" ht="27.75" customHeight="1" thickBot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194" t="s">
        <v>170</v>
      </c>
      <c r="V17" s="195"/>
      <c r="W17" s="219" t="s">
        <v>171</v>
      </c>
      <c r="X17" s="220"/>
      <c r="Y17" s="221">
        <v>3</v>
      </c>
      <c r="Z17" s="221"/>
      <c r="AA17" s="221"/>
      <c r="AB17" s="221"/>
      <c r="AC17" s="221"/>
      <c r="AD17" s="221"/>
      <c r="AE17" s="222"/>
    </row>
    <row r="18" spans="1:31" ht="27.95" customHeight="1" thickBot="1" x14ac:dyDescent="0.25">
      <c r="A18" s="68"/>
      <c r="B18" s="74" t="s">
        <v>165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94" t="s">
        <v>170</v>
      </c>
      <c r="V18" s="195"/>
      <c r="W18" s="219" t="s">
        <v>173</v>
      </c>
      <c r="X18" s="220"/>
      <c r="Y18" s="221"/>
      <c r="Z18" s="221"/>
      <c r="AA18" s="221"/>
      <c r="AB18" s="221"/>
      <c r="AC18" s="221"/>
      <c r="AD18" s="221"/>
      <c r="AE18" s="222"/>
    </row>
    <row r="19" spans="1:31" ht="27.75" customHeight="1" thickBot="1" x14ac:dyDescent="0.25">
      <c r="A19" s="68"/>
      <c r="B19" s="144"/>
      <c r="C19" s="144"/>
      <c r="D19" s="144"/>
      <c r="E19" s="144"/>
      <c r="F19" s="144"/>
      <c r="G19" s="144"/>
      <c r="H19" s="144"/>
      <c r="I19" s="130"/>
      <c r="J19" s="130"/>
      <c r="K19" s="130"/>
      <c r="L19" s="130"/>
      <c r="M19" s="130"/>
      <c r="N19" s="130"/>
      <c r="O19" s="130"/>
      <c r="P19" s="130"/>
      <c r="Q19" s="144"/>
      <c r="R19" s="144"/>
      <c r="S19" s="144"/>
      <c r="T19" s="144"/>
      <c r="U19" s="194" t="s">
        <v>170</v>
      </c>
      <c r="V19" s="195"/>
      <c r="W19" s="219" t="s">
        <v>174</v>
      </c>
      <c r="X19" s="220"/>
      <c r="Y19" s="221"/>
      <c r="Z19" s="221"/>
      <c r="AA19" s="221"/>
      <c r="AB19" s="221"/>
      <c r="AC19" s="221"/>
      <c r="AD19" s="221"/>
      <c r="AE19" s="222"/>
    </row>
    <row r="20" spans="1:31" ht="27.95" customHeight="1" x14ac:dyDescent="0.2">
      <c r="A20" s="68"/>
      <c r="B20" s="144"/>
      <c r="C20" s="144"/>
      <c r="D20" s="144"/>
      <c r="E20" s="144"/>
      <c r="F20" s="144"/>
      <c r="R20" s="144"/>
      <c r="S20" s="144"/>
      <c r="T20" s="144"/>
      <c r="U20" s="144"/>
      <c r="V20" s="144"/>
      <c r="W20" s="144"/>
      <c r="X20" s="144"/>
      <c r="Y20" s="144"/>
      <c r="Z20" s="144"/>
      <c r="AA20" s="70"/>
      <c r="AB20" s="70"/>
      <c r="AC20" s="70"/>
      <c r="AD20" s="70"/>
      <c r="AE20" s="71"/>
    </row>
    <row r="21" spans="1:31" ht="27.95" customHeight="1" x14ac:dyDescent="0.2">
      <c r="A21" s="68"/>
      <c r="B21" s="75"/>
      <c r="C21" s="75"/>
      <c r="D21" s="75"/>
      <c r="E21" s="75"/>
      <c r="F21" s="142"/>
      <c r="G21" s="75"/>
      <c r="H21" s="75"/>
      <c r="I21" s="283" t="s">
        <v>185</v>
      </c>
      <c r="J21" s="284"/>
      <c r="K21" s="284"/>
      <c r="L21" s="284"/>
      <c r="M21" s="284"/>
      <c r="N21" s="284"/>
      <c r="O21" s="284"/>
      <c r="P21" s="285"/>
      <c r="Q21" s="75"/>
      <c r="R21" s="143"/>
      <c r="S21" s="75"/>
      <c r="T21" s="75"/>
      <c r="U21" s="75"/>
      <c r="V21" s="142"/>
      <c r="W21" s="75"/>
      <c r="X21" s="75"/>
      <c r="Y21" s="283" t="s">
        <v>186</v>
      </c>
      <c r="Z21" s="284"/>
      <c r="AA21" s="284"/>
      <c r="AB21" s="284"/>
      <c r="AC21" s="284"/>
      <c r="AD21" s="285"/>
      <c r="AE21" s="71"/>
    </row>
    <row r="22" spans="1:31" ht="27.95" customHeight="1" thickBot="1" x14ac:dyDescent="0.25">
      <c r="A22" s="68"/>
      <c r="B22" s="75"/>
      <c r="C22" s="75"/>
      <c r="D22" s="75"/>
      <c r="E22" s="75"/>
      <c r="F22" s="142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143"/>
      <c r="S22" s="75"/>
      <c r="T22" s="75"/>
      <c r="U22" s="75"/>
      <c r="V22" s="142"/>
      <c r="W22" s="75"/>
      <c r="X22" s="75"/>
      <c r="Y22" s="75"/>
      <c r="Z22" s="76"/>
      <c r="AA22" s="280" t="s">
        <v>181</v>
      </c>
      <c r="AB22" s="280"/>
      <c r="AC22" s="280"/>
      <c r="AD22" s="76"/>
      <c r="AE22" s="71"/>
    </row>
    <row r="23" spans="1:31" ht="27.95" customHeight="1" x14ac:dyDescent="0.2">
      <c r="A23" s="68"/>
      <c r="B23" s="75"/>
      <c r="C23" s="75"/>
      <c r="D23" s="75"/>
      <c r="E23" s="75"/>
      <c r="F23" s="142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143"/>
      <c r="S23" s="75"/>
      <c r="T23" s="75"/>
      <c r="U23" s="75"/>
      <c r="V23" s="142"/>
      <c r="W23" s="75"/>
      <c r="X23" s="75"/>
      <c r="Y23" s="281" t="s">
        <v>187</v>
      </c>
      <c r="Z23" s="282"/>
      <c r="AA23" s="119"/>
      <c r="AB23" s="120"/>
      <c r="AC23" s="121"/>
      <c r="AD23" s="286" t="s">
        <v>182</v>
      </c>
      <c r="AE23" s="71"/>
    </row>
    <row r="24" spans="1:31" ht="27.95" customHeight="1" thickBot="1" x14ac:dyDescent="0.25">
      <c r="A24" s="68"/>
      <c r="B24" s="75"/>
      <c r="C24" s="75"/>
      <c r="D24" s="75"/>
      <c r="E24" s="75"/>
      <c r="F24" s="142"/>
      <c r="G24" s="75"/>
      <c r="H24" s="75"/>
      <c r="I24" s="83"/>
      <c r="J24" s="83" t="s">
        <v>166</v>
      </c>
      <c r="K24" s="83"/>
      <c r="L24" s="75"/>
      <c r="M24" s="75"/>
      <c r="N24" s="75"/>
      <c r="O24" s="75"/>
      <c r="P24" s="75"/>
      <c r="Q24" s="75"/>
      <c r="R24" s="143"/>
      <c r="S24" s="75"/>
      <c r="T24" s="75"/>
      <c r="U24" s="75"/>
      <c r="V24" s="142"/>
      <c r="W24" s="75"/>
      <c r="X24" s="75"/>
      <c r="Y24" s="281"/>
      <c r="Z24" s="282"/>
      <c r="AA24" s="122"/>
      <c r="AB24" s="123"/>
      <c r="AC24" s="124"/>
      <c r="AD24" s="278"/>
      <c r="AE24" s="71"/>
    </row>
    <row r="25" spans="1:31" ht="27.95" customHeight="1" thickTop="1" x14ac:dyDescent="0.2">
      <c r="A25" s="68"/>
      <c r="B25" s="75"/>
      <c r="C25" s="75"/>
      <c r="D25" s="75"/>
      <c r="E25" s="75"/>
      <c r="F25" s="75"/>
      <c r="G25" s="77"/>
      <c r="H25" s="117"/>
      <c r="I25" s="79"/>
      <c r="J25" s="77"/>
      <c r="K25" s="117"/>
      <c r="L25" s="79"/>
      <c r="M25" s="77"/>
      <c r="N25" s="77"/>
      <c r="O25" s="77"/>
      <c r="P25" s="77"/>
      <c r="Q25" s="77"/>
      <c r="R25" s="75"/>
      <c r="S25" s="75"/>
      <c r="T25" s="75"/>
      <c r="U25" s="75"/>
      <c r="V25" s="142"/>
      <c r="W25" s="75"/>
      <c r="X25" s="75"/>
      <c r="Y25" s="281" t="s">
        <v>188</v>
      </c>
      <c r="Z25" s="282"/>
      <c r="AA25" s="122"/>
      <c r="AB25" s="123"/>
      <c r="AC25" s="124"/>
      <c r="AD25" s="278"/>
      <c r="AE25" s="71"/>
    </row>
    <row r="26" spans="1:31" ht="27.95" customHeight="1" x14ac:dyDescent="0.2">
      <c r="A26" s="68"/>
      <c r="B26" s="75"/>
      <c r="C26" s="75"/>
      <c r="D26" s="75"/>
      <c r="E26" s="75"/>
      <c r="F26" s="75"/>
      <c r="G26" s="75"/>
      <c r="H26" s="81"/>
      <c r="I26" s="143"/>
      <c r="J26" s="75"/>
      <c r="K26" s="81"/>
      <c r="L26" s="143" t="s">
        <v>167</v>
      </c>
      <c r="M26" s="75"/>
      <c r="N26" s="75"/>
      <c r="O26" s="75"/>
      <c r="P26" s="75"/>
      <c r="Q26" s="75"/>
      <c r="R26" s="75"/>
      <c r="S26" s="75"/>
      <c r="T26" s="75"/>
      <c r="U26" s="75"/>
      <c r="V26" s="142"/>
      <c r="W26" s="75"/>
      <c r="X26" s="75"/>
      <c r="Y26" s="281"/>
      <c r="Z26" s="282"/>
      <c r="AA26" s="122"/>
      <c r="AB26" s="123"/>
      <c r="AC26" s="124"/>
      <c r="AD26" s="278"/>
      <c r="AE26" s="71"/>
    </row>
    <row r="27" spans="1:31" ht="27.95" customHeight="1" x14ac:dyDescent="0.2">
      <c r="A27" s="68"/>
      <c r="B27" s="75"/>
      <c r="C27" s="75"/>
      <c r="D27" s="75"/>
      <c r="E27" s="75"/>
      <c r="F27" s="75"/>
      <c r="G27" s="75"/>
      <c r="H27" s="81"/>
      <c r="I27" s="143"/>
      <c r="J27" s="75"/>
      <c r="K27" s="81"/>
      <c r="L27" s="143"/>
      <c r="M27" s="75"/>
      <c r="N27" s="75"/>
      <c r="O27" s="75"/>
      <c r="P27" s="75"/>
      <c r="Q27" s="75"/>
      <c r="R27" s="75"/>
      <c r="S27" s="75"/>
      <c r="T27" s="75"/>
      <c r="U27" s="75"/>
      <c r="V27" s="142"/>
      <c r="W27" s="75"/>
      <c r="X27" s="75"/>
      <c r="Y27" s="281" t="s">
        <v>189</v>
      </c>
      <c r="Z27" s="282"/>
      <c r="AA27" s="125"/>
      <c r="AB27" s="123"/>
      <c r="AC27" s="126"/>
      <c r="AD27" s="278"/>
      <c r="AE27" s="71"/>
    </row>
    <row r="28" spans="1:31" ht="27.95" customHeight="1" thickBot="1" x14ac:dyDescent="0.25">
      <c r="A28" s="68"/>
      <c r="B28" s="75"/>
      <c r="C28" s="75"/>
      <c r="D28" s="75"/>
      <c r="E28" s="75"/>
      <c r="F28" s="75"/>
      <c r="G28" s="75"/>
      <c r="H28" s="81" t="s">
        <v>169</v>
      </c>
      <c r="I28" s="143"/>
      <c r="J28" s="75"/>
      <c r="K28" s="81"/>
      <c r="L28" s="82"/>
      <c r="M28" s="83"/>
      <c r="N28" s="83" t="s">
        <v>168</v>
      </c>
      <c r="O28" s="83"/>
      <c r="P28" s="83"/>
      <c r="Q28" s="75"/>
      <c r="R28" s="75"/>
      <c r="S28" s="75"/>
      <c r="T28" s="75"/>
      <c r="U28" s="75"/>
      <c r="V28" s="142"/>
      <c r="W28" s="75"/>
      <c r="X28" s="75"/>
      <c r="Y28" s="281"/>
      <c r="Z28" s="282"/>
      <c r="AA28" s="127"/>
      <c r="AB28" s="128"/>
      <c r="AC28" s="129"/>
      <c r="AD28" s="279"/>
      <c r="AE28" s="71"/>
    </row>
    <row r="29" spans="1:31" ht="27.95" customHeight="1" thickTop="1" x14ac:dyDescent="0.2">
      <c r="A29" s="68"/>
      <c r="B29" s="75"/>
      <c r="C29" s="75"/>
      <c r="D29" s="75"/>
      <c r="E29" s="75"/>
      <c r="F29" s="75"/>
      <c r="G29" s="75"/>
      <c r="H29" s="81"/>
      <c r="I29" s="143"/>
      <c r="J29" s="75"/>
      <c r="K29" s="75"/>
      <c r="L29" s="77"/>
      <c r="M29" s="77"/>
      <c r="N29" s="77"/>
      <c r="O29" s="77"/>
      <c r="P29" s="80"/>
      <c r="Q29" s="143"/>
      <c r="R29" s="75"/>
      <c r="S29" s="75"/>
      <c r="T29" s="75"/>
      <c r="U29" s="75"/>
      <c r="V29" s="142"/>
      <c r="W29" s="75"/>
      <c r="X29" s="75"/>
      <c r="Y29" s="75"/>
      <c r="Z29" s="76"/>
      <c r="AA29" s="118" t="s">
        <v>183</v>
      </c>
      <c r="AB29" s="118"/>
      <c r="AC29" s="118"/>
      <c r="AD29" s="76"/>
      <c r="AE29" s="71"/>
    </row>
    <row r="30" spans="1:31" ht="27.95" customHeight="1" x14ac:dyDescent="0.2">
      <c r="A30" s="68"/>
      <c r="B30" s="75"/>
      <c r="C30" s="75"/>
      <c r="D30" s="75"/>
      <c r="E30" s="75"/>
      <c r="F30" s="75"/>
      <c r="G30" s="75"/>
      <c r="H30" s="81"/>
      <c r="I30" s="143"/>
      <c r="J30" s="75"/>
      <c r="K30" s="75"/>
      <c r="L30" s="75"/>
      <c r="M30" s="75"/>
      <c r="N30" s="75"/>
      <c r="O30" s="75"/>
      <c r="P30" s="81"/>
      <c r="Q30" s="143" t="s">
        <v>167</v>
      </c>
      <c r="R30" s="75"/>
      <c r="S30" s="75"/>
      <c r="T30" s="75"/>
      <c r="U30" s="75"/>
      <c r="V30" s="142"/>
      <c r="W30" s="75"/>
      <c r="X30" s="75"/>
      <c r="Y30" s="75"/>
      <c r="Z30" s="75"/>
      <c r="AA30" s="76"/>
      <c r="AB30" s="76"/>
      <c r="AC30" s="76"/>
      <c r="AD30" s="76"/>
      <c r="AE30" s="71"/>
    </row>
    <row r="31" spans="1:31" ht="27.95" customHeight="1" x14ac:dyDescent="0.2">
      <c r="A31" s="68"/>
      <c r="B31" s="75"/>
      <c r="C31" s="75"/>
      <c r="D31" s="75"/>
      <c r="E31" s="75"/>
      <c r="F31" s="75"/>
      <c r="G31" s="75"/>
      <c r="H31" s="81"/>
      <c r="I31" s="143"/>
      <c r="J31" s="75"/>
      <c r="K31" s="75"/>
      <c r="L31" s="75"/>
      <c r="M31" s="75"/>
      <c r="N31" s="75"/>
      <c r="O31" s="75"/>
      <c r="P31" s="81"/>
      <c r="Q31" s="143"/>
      <c r="R31" s="75"/>
      <c r="S31" s="75"/>
      <c r="T31" s="75"/>
      <c r="U31" s="75"/>
      <c r="V31" s="75"/>
      <c r="W31" s="77"/>
      <c r="X31" s="77"/>
      <c r="Y31" s="77"/>
      <c r="Z31" s="77"/>
      <c r="AA31" s="115"/>
      <c r="AB31" s="115"/>
      <c r="AC31" s="115"/>
      <c r="AD31" s="115"/>
      <c r="AE31" s="71"/>
    </row>
    <row r="32" spans="1:31" ht="27.95" customHeight="1" thickBot="1" x14ac:dyDescent="0.25">
      <c r="A32" s="68"/>
      <c r="B32" s="75"/>
      <c r="C32" s="75"/>
      <c r="D32" s="75"/>
      <c r="E32" s="75"/>
      <c r="F32" s="75"/>
      <c r="G32" s="75"/>
      <c r="H32" s="81"/>
      <c r="I32" s="82"/>
      <c r="J32" s="83"/>
      <c r="K32" s="83"/>
      <c r="L32" s="83"/>
      <c r="M32" s="83"/>
      <c r="N32" s="83"/>
      <c r="O32" s="83"/>
      <c r="P32" s="84"/>
      <c r="Q32" s="143"/>
      <c r="R32" s="75"/>
      <c r="S32" s="75"/>
      <c r="T32" s="75"/>
      <c r="U32" s="75"/>
      <c r="V32" s="75"/>
      <c r="W32" s="75"/>
      <c r="X32" s="75"/>
      <c r="Y32" s="75"/>
      <c r="Z32" s="75"/>
      <c r="AA32" s="76"/>
      <c r="AB32" s="76"/>
      <c r="AC32" s="76"/>
      <c r="AD32" s="76"/>
      <c r="AE32" s="71"/>
    </row>
    <row r="33" spans="1:31" ht="27.95" customHeight="1" thickTop="1" x14ac:dyDescent="0.2">
      <c r="A33" s="68"/>
      <c r="B33" s="75"/>
      <c r="C33" s="75"/>
      <c r="D33" s="75"/>
      <c r="E33" s="75"/>
      <c r="F33" s="75"/>
      <c r="G33" s="75"/>
      <c r="H33" s="75"/>
      <c r="I33" s="77"/>
      <c r="J33" s="77"/>
      <c r="K33" s="77"/>
      <c r="L33" s="77" t="s">
        <v>169</v>
      </c>
      <c r="M33" s="77"/>
      <c r="N33" s="77"/>
      <c r="O33" s="77"/>
      <c r="P33" s="77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  <c r="AB33" s="76"/>
      <c r="AC33" s="76"/>
      <c r="AD33" s="76"/>
      <c r="AE33" s="71"/>
    </row>
    <row r="34" spans="1:31" ht="27.95" customHeight="1" x14ac:dyDescent="0.2">
      <c r="A34" s="68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6"/>
      <c r="AB34" s="76"/>
      <c r="AC34" s="76"/>
      <c r="AD34" s="76"/>
      <c r="AE34" s="71"/>
    </row>
    <row r="35" spans="1:31" ht="27.95" customHeight="1" x14ac:dyDescent="0.2">
      <c r="A35" s="68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6"/>
      <c r="AB35" s="76"/>
      <c r="AC35" s="76"/>
      <c r="AD35" s="76"/>
      <c r="AE35" s="71"/>
    </row>
    <row r="36" spans="1:31" ht="27.95" customHeight="1" x14ac:dyDescent="0.2">
      <c r="A36" s="68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6"/>
      <c r="AB36" s="76"/>
      <c r="AC36" s="76"/>
      <c r="AD36" s="76"/>
      <c r="AE36" s="71"/>
    </row>
    <row r="37" spans="1:31" ht="27.95" customHeight="1" x14ac:dyDescent="0.2">
      <c r="A37" s="68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6"/>
      <c r="AB37" s="76"/>
      <c r="AC37" s="76"/>
      <c r="AD37" s="76"/>
      <c r="AE37" s="71"/>
    </row>
    <row r="38" spans="1:31" ht="27.95" customHeight="1" x14ac:dyDescent="0.2">
      <c r="A38" s="68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6"/>
      <c r="AB38" s="76"/>
      <c r="AC38" s="76"/>
      <c r="AD38" s="76"/>
      <c r="AE38" s="71"/>
    </row>
    <row r="39" spans="1:31" ht="27.95" customHeight="1" x14ac:dyDescent="0.2">
      <c r="A39" s="68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6"/>
      <c r="AB39" s="76"/>
      <c r="AC39" s="76"/>
      <c r="AD39" s="76"/>
      <c r="AE39" s="71"/>
    </row>
    <row r="40" spans="1:31" ht="27.95" customHeight="1" thickBot="1" x14ac:dyDescent="0.25">
      <c r="A40" s="72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6"/>
      <c r="AB40" s="86"/>
      <c r="AC40" s="86"/>
      <c r="AD40" s="86"/>
      <c r="AE40" s="73"/>
    </row>
    <row r="41" spans="1:31" ht="27.95" customHeight="1" x14ac:dyDescent="0.2">
      <c r="A41" s="223" t="s">
        <v>175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</row>
    <row r="42" spans="1:31" ht="27.95" customHeight="1" x14ac:dyDescent="0.2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</row>
    <row r="43" spans="1:31" ht="27.95" customHeight="1" x14ac:dyDescent="0.2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</row>
    <row r="44" spans="1:31" ht="27.95" customHeight="1" x14ac:dyDescent="0.2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</row>
    <row r="45" spans="1:31" ht="27.95" customHeight="1" x14ac:dyDescent="0.2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</row>
    <row r="46" spans="1:31" ht="27.95" customHeight="1" x14ac:dyDescent="0.2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</row>
    <row r="47" spans="1:31" ht="27.95" customHeight="1" x14ac:dyDescent="0.2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</row>
    <row r="48" spans="1:31" ht="27.95" customHeight="1" x14ac:dyDescent="0.2"/>
    <row r="49" ht="27.95" customHeight="1" x14ac:dyDescent="0.2"/>
    <row r="50" ht="27.95" customHeight="1" x14ac:dyDescent="0.2"/>
    <row r="51" ht="27.95" customHeight="1" x14ac:dyDescent="0.2"/>
    <row r="52" ht="27.95" customHeight="1" x14ac:dyDescent="0.2"/>
    <row r="53" ht="27.95" customHeight="1" x14ac:dyDescent="0.2"/>
    <row r="54" ht="27.95" customHeight="1" x14ac:dyDescent="0.2"/>
    <row r="55" ht="27.95" customHeight="1" x14ac:dyDescent="0.2"/>
    <row r="56" ht="27.95" customHeight="1" x14ac:dyDescent="0.2"/>
    <row r="57" ht="27.95" customHeight="1" x14ac:dyDescent="0.2"/>
    <row r="58" ht="27.95" customHeight="1" x14ac:dyDescent="0.2"/>
    <row r="59" ht="27.95" customHeight="1" x14ac:dyDescent="0.2"/>
    <row r="60" ht="27.95" customHeight="1" x14ac:dyDescent="0.2"/>
    <row r="61" ht="27.95" customHeight="1" x14ac:dyDescent="0.2"/>
    <row r="62" ht="27.95" customHeight="1" x14ac:dyDescent="0.2"/>
    <row r="63" ht="27.95" customHeight="1" x14ac:dyDescent="0.2"/>
    <row r="64" ht="27.95" customHeight="1" x14ac:dyDescent="0.2"/>
    <row r="65" ht="27.95" customHeight="1" x14ac:dyDescent="0.2"/>
    <row r="66" ht="27.95" customHeight="1" x14ac:dyDescent="0.2"/>
    <row r="67" ht="27.95" customHeight="1" x14ac:dyDescent="0.2"/>
    <row r="68" ht="27.95" customHeight="1" x14ac:dyDescent="0.2"/>
    <row r="69" ht="27.95" customHeight="1" x14ac:dyDescent="0.2"/>
    <row r="70" ht="27.95" customHeight="1" x14ac:dyDescent="0.2"/>
    <row r="71" ht="27.95" customHeight="1" x14ac:dyDescent="0.2"/>
    <row r="72" ht="27.95" customHeight="1" x14ac:dyDescent="0.2"/>
    <row r="73" ht="27.95" customHeight="1" x14ac:dyDescent="0.2"/>
    <row r="74" ht="27.95" customHeight="1" x14ac:dyDescent="0.2"/>
    <row r="75" ht="27.95" customHeight="1" x14ac:dyDescent="0.2"/>
    <row r="76" ht="27.95" customHeight="1" x14ac:dyDescent="0.2"/>
    <row r="77" ht="27.95" customHeight="1" x14ac:dyDescent="0.2"/>
    <row r="78" ht="27.95" customHeight="1" x14ac:dyDescent="0.2"/>
    <row r="79" ht="27.95" customHeight="1" x14ac:dyDescent="0.2"/>
    <row r="80" ht="27.95" customHeight="1" x14ac:dyDescent="0.2"/>
    <row r="81" ht="27.95" customHeight="1" x14ac:dyDescent="0.2"/>
    <row r="82" ht="27.95" customHeight="1" x14ac:dyDescent="0.2"/>
    <row r="83" ht="27.95" customHeight="1" x14ac:dyDescent="0.2"/>
    <row r="84" ht="27.95" customHeight="1" x14ac:dyDescent="0.2"/>
    <row r="85" ht="27.95" customHeight="1" x14ac:dyDescent="0.2"/>
    <row r="86" ht="27.95" customHeight="1" x14ac:dyDescent="0.2"/>
    <row r="87" ht="27.95" customHeight="1" x14ac:dyDescent="0.2"/>
    <row r="88" ht="27.95" customHeight="1" x14ac:dyDescent="0.2"/>
    <row r="89" ht="27.95" customHeight="1" x14ac:dyDescent="0.2"/>
    <row r="90" ht="27.95" customHeight="1" x14ac:dyDescent="0.2"/>
    <row r="91" ht="27.95" customHeight="1" x14ac:dyDescent="0.2"/>
    <row r="92" ht="27.95" customHeight="1" x14ac:dyDescent="0.2"/>
    <row r="93" ht="27.95" customHeight="1" x14ac:dyDescent="0.2"/>
    <row r="94" ht="27.95" customHeight="1" x14ac:dyDescent="0.2"/>
    <row r="95" ht="27.95" customHeight="1" x14ac:dyDescent="0.2"/>
    <row r="96" ht="27.95" customHeight="1" x14ac:dyDescent="0.2"/>
    <row r="97" ht="27.95" customHeight="1" x14ac:dyDescent="0.2"/>
    <row r="98" ht="27.95" customHeight="1" x14ac:dyDescent="0.2"/>
    <row r="99" ht="27.95" customHeight="1" x14ac:dyDescent="0.2"/>
    <row r="100" ht="27.95" customHeight="1" x14ac:dyDescent="0.2"/>
    <row r="101" ht="27.95" customHeight="1" x14ac:dyDescent="0.2"/>
    <row r="102" ht="27.95" customHeight="1" x14ac:dyDescent="0.2"/>
    <row r="103" ht="27.95" customHeight="1" x14ac:dyDescent="0.2"/>
    <row r="104" ht="27.95" customHeight="1" x14ac:dyDescent="0.2"/>
    <row r="105" ht="27.95" customHeight="1" x14ac:dyDescent="0.2"/>
    <row r="106" ht="27.95" customHeight="1" x14ac:dyDescent="0.2"/>
    <row r="107" ht="27.95" customHeight="1" x14ac:dyDescent="0.2"/>
    <row r="108" ht="27.95" customHeight="1" x14ac:dyDescent="0.2"/>
    <row r="109" ht="27.95" customHeight="1" x14ac:dyDescent="0.2"/>
    <row r="110" ht="27.95" customHeight="1" x14ac:dyDescent="0.2"/>
    <row r="111" ht="27.95" customHeight="1" x14ac:dyDescent="0.2"/>
    <row r="112" ht="27.95" customHeight="1" x14ac:dyDescent="0.2"/>
    <row r="113" ht="27.95" customHeight="1" x14ac:dyDescent="0.2"/>
    <row r="114" ht="27.95" customHeight="1" x14ac:dyDescent="0.2"/>
    <row r="115" ht="27.95" customHeight="1" x14ac:dyDescent="0.2"/>
    <row r="116" ht="27.95" customHeight="1" x14ac:dyDescent="0.2"/>
    <row r="117" ht="27.95" customHeight="1" x14ac:dyDescent="0.2"/>
    <row r="118" ht="27.95" customHeight="1" x14ac:dyDescent="0.2"/>
    <row r="119" ht="27.95" customHeight="1" x14ac:dyDescent="0.2"/>
    <row r="120" ht="27.95" customHeight="1" x14ac:dyDescent="0.2"/>
    <row r="121" ht="27.95" customHeight="1" x14ac:dyDescent="0.2"/>
    <row r="122" ht="27.95" customHeight="1" x14ac:dyDescent="0.2"/>
    <row r="123" ht="27.95" customHeight="1" x14ac:dyDescent="0.2"/>
    <row r="124" ht="27.95" customHeight="1" x14ac:dyDescent="0.2"/>
    <row r="125" ht="27.95" customHeight="1" x14ac:dyDescent="0.2"/>
    <row r="126" ht="27.95" customHeight="1" x14ac:dyDescent="0.2"/>
    <row r="127" ht="27.95" customHeight="1" x14ac:dyDescent="0.2"/>
    <row r="128" ht="27.95" customHeight="1" x14ac:dyDescent="0.2"/>
    <row r="129" ht="27.95" customHeight="1" x14ac:dyDescent="0.2"/>
    <row r="130" ht="27.95" customHeight="1" x14ac:dyDescent="0.2"/>
    <row r="131" ht="27.95" customHeight="1" x14ac:dyDescent="0.2"/>
    <row r="132" ht="27.95" customHeight="1" x14ac:dyDescent="0.2"/>
    <row r="133" ht="27.95" customHeight="1" x14ac:dyDescent="0.2"/>
    <row r="134" ht="27.95" customHeight="1" x14ac:dyDescent="0.2"/>
    <row r="135" ht="27.95" customHeight="1" x14ac:dyDescent="0.2"/>
    <row r="136" ht="27.95" customHeight="1" x14ac:dyDescent="0.2"/>
    <row r="137" ht="27.95" customHeight="1" x14ac:dyDescent="0.2"/>
    <row r="138" ht="27.95" customHeight="1" x14ac:dyDescent="0.2"/>
    <row r="139" ht="27.95" customHeight="1" x14ac:dyDescent="0.2"/>
    <row r="140" ht="27.95" customHeight="1" x14ac:dyDescent="0.2"/>
    <row r="141" ht="27.95" customHeight="1" x14ac:dyDescent="0.2"/>
    <row r="142" ht="27.95" customHeight="1" x14ac:dyDescent="0.2"/>
    <row r="143" ht="27.95" customHeight="1" x14ac:dyDescent="0.2"/>
    <row r="144" ht="27.95" customHeight="1" x14ac:dyDescent="0.2"/>
    <row r="145" ht="27.95" customHeight="1" x14ac:dyDescent="0.2"/>
    <row r="146" ht="27.95" customHeight="1" x14ac:dyDescent="0.2"/>
    <row r="147" ht="27.95" customHeight="1" x14ac:dyDescent="0.2"/>
    <row r="148" ht="27.95" customHeight="1" x14ac:dyDescent="0.2"/>
    <row r="149" ht="27.95" customHeight="1" x14ac:dyDescent="0.2"/>
    <row r="150" ht="27.95" customHeight="1" x14ac:dyDescent="0.2"/>
    <row r="151" ht="27.95" customHeight="1" x14ac:dyDescent="0.2"/>
    <row r="152" ht="27.95" customHeight="1" x14ac:dyDescent="0.2"/>
    <row r="153" ht="27.95" customHeight="1" x14ac:dyDescent="0.2"/>
    <row r="154" ht="27.95" customHeight="1" x14ac:dyDescent="0.2"/>
    <row r="155" ht="27.95" customHeight="1" x14ac:dyDescent="0.2"/>
    <row r="156" ht="27.95" customHeight="1" x14ac:dyDescent="0.2"/>
    <row r="157" ht="27.95" customHeight="1" x14ac:dyDescent="0.2"/>
    <row r="158" ht="27.95" customHeight="1" x14ac:dyDescent="0.2"/>
  </sheetData>
  <sheetProtection formatCells="0" insertColumns="0" insertRows="0" deleteColumns="0" deleteRows="0"/>
  <protectedRanges>
    <protectedRange sqref="AA1 F2:L12 P3:V12 W3:AE6 AA7:AE8 AE9:AE12 W13 F13 Y17:AE19 AA16 AC21:AD21 W29:X39 Y30:AD39 B21:F39 R21:V39 G25:Q39" name="区域1"/>
    <protectedRange sqref="Y23 Y24:Z24 Y25 Y26:Z26 Y27 Y28:Z29 AA22:AC29" name="区域1_1"/>
  </protectedRanges>
  <mergeCells count="93">
    <mergeCell ref="A41:AE47"/>
    <mergeCell ref="I21:P21"/>
    <mergeCell ref="Y21:AD21"/>
    <mergeCell ref="Y23:Z24"/>
    <mergeCell ref="AD23:AD28"/>
    <mergeCell ref="Y25:Z26"/>
    <mergeCell ref="Y27:Z28"/>
    <mergeCell ref="AA22:AC22"/>
    <mergeCell ref="A13:E13"/>
    <mergeCell ref="F13:O13"/>
    <mergeCell ref="P13:V13"/>
    <mergeCell ref="W13:AE13"/>
    <mergeCell ref="A16:G16"/>
    <mergeCell ref="H16:X16"/>
    <mergeCell ref="Y16:Z16"/>
    <mergeCell ref="AA16:AE16"/>
    <mergeCell ref="M11:O11"/>
    <mergeCell ref="P11:V11"/>
    <mergeCell ref="U19:V19"/>
    <mergeCell ref="W19:X19"/>
    <mergeCell ref="Y19:AE19"/>
    <mergeCell ref="U17:V17"/>
    <mergeCell ref="W17:X17"/>
    <mergeCell ref="Y17:AE17"/>
    <mergeCell ref="U18:V18"/>
    <mergeCell ref="W18:X18"/>
    <mergeCell ref="Y18:AE18"/>
    <mergeCell ref="AA8:AE8"/>
    <mergeCell ref="W7:Z7"/>
    <mergeCell ref="A12:E12"/>
    <mergeCell ref="F12:L12"/>
    <mergeCell ref="M12:O12"/>
    <mergeCell ref="P12:V12"/>
    <mergeCell ref="AA12:AD12"/>
    <mergeCell ref="W9:Z12"/>
    <mergeCell ref="AA9:AD9"/>
    <mergeCell ref="A10:E10"/>
    <mergeCell ref="F10:L10"/>
    <mergeCell ref="M10:O10"/>
    <mergeCell ref="P10:V10"/>
    <mergeCell ref="AA10:AD10"/>
    <mergeCell ref="A11:E11"/>
    <mergeCell ref="F11:L11"/>
    <mergeCell ref="AA11:AD11"/>
    <mergeCell ref="A7:C9"/>
    <mergeCell ref="D7:E7"/>
    <mergeCell ref="F7:L7"/>
    <mergeCell ref="M7:O7"/>
    <mergeCell ref="P7:V7"/>
    <mergeCell ref="D9:E9"/>
    <mergeCell ref="F9:L9"/>
    <mergeCell ref="M9:O9"/>
    <mergeCell ref="P9:V9"/>
    <mergeCell ref="AA7:AE7"/>
    <mergeCell ref="D8:E8"/>
    <mergeCell ref="F8:L8"/>
    <mergeCell ref="M8:O8"/>
    <mergeCell ref="P8:V8"/>
    <mergeCell ref="W8:Z8"/>
    <mergeCell ref="AA6:AE6"/>
    <mergeCell ref="A5:E5"/>
    <mergeCell ref="F5:L5"/>
    <mergeCell ref="M5:O5"/>
    <mergeCell ref="P5:V5"/>
    <mergeCell ref="W5:Z5"/>
    <mergeCell ref="AA5:AE5"/>
    <mergeCell ref="A6:E6"/>
    <mergeCell ref="G6:K6"/>
    <mergeCell ref="M6:O6"/>
    <mergeCell ref="P6:V6"/>
    <mergeCell ref="W6:Z6"/>
    <mergeCell ref="AA4:AE4"/>
    <mergeCell ref="A3:E3"/>
    <mergeCell ref="F3:K3"/>
    <mergeCell ref="M3:O3"/>
    <mergeCell ref="P3:V3"/>
    <mergeCell ref="W3:Z3"/>
    <mergeCell ref="AA3:AE3"/>
    <mergeCell ref="A4:E4"/>
    <mergeCell ref="F4:L4"/>
    <mergeCell ref="M4:O4"/>
    <mergeCell ref="P4:V4"/>
    <mergeCell ref="W4:Z4"/>
    <mergeCell ref="A1:G1"/>
    <mergeCell ref="H1:X1"/>
    <mergeCell ref="Y1:Z1"/>
    <mergeCell ref="AA1:AE1"/>
    <mergeCell ref="A2:E2"/>
    <mergeCell ref="F2:L2"/>
    <mergeCell ref="M2:O2"/>
    <mergeCell ref="P2:V2"/>
    <mergeCell ref="W2:Z2"/>
    <mergeCell ref="AA2:AE2"/>
  </mergeCells>
  <phoneticPr fontId="18" type="noConversion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供水设施档案</vt:lpstr>
      <vt:lpstr>分区情况表</vt:lpstr>
      <vt:lpstr>控制柜配置清单</vt:lpstr>
      <vt:lpstr>水池001</vt:lpstr>
      <vt:lpstr>水池002</vt:lpstr>
      <vt:lpstr>Macro1!Auto_Activate</vt:lpstr>
      <vt:lpstr>分区情况表!Print_Area</vt:lpstr>
      <vt:lpstr>水池001!Print_Area</vt:lpstr>
      <vt:lpstr>水池002!Print_Area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蒙蒙</dc:creator>
  <cp:lastModifiedBy>meng</cp:lastModifiedBy>
  <cp:lastPrinted>2017-09-26T02:51:53Z</cp:lastPrinted>
  <dcterms:created xsi:type="dcterms:W3CDTF">2017-06-01T02:20:08Z</dcterms:created>
  <dcterms:modified xsi:type="dcterms:W3CDTF">2017-11-03T00:28:52Z</dcterms:modified>
</cp:coreProperties>
</file>